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95" windowWidth="20055" windowHeight="7815" activeTab="1"/>
  </bookViews>
  <sheets>
    <sheet name="PCLĐ HKI 21_22" sheetId="10" r:id="rId1"/>
    <sheet name="TKB_TTHKI" sheetId="11" r:id="rId2"/>
    <sheet name="PCD_Truc Tuyến" sheetId="12" r:id="rId3"/>
    <sheet name="So tiết" sheetId="13" r:id="rId4"/>
  </sheets>
  <externalReferences>
    <externalReference r:id="rId5"/>
  </externalReferences>
  <calcPr calcId="124519"/>
  <fileRecoveryPr repairLoad="1"/>
</workbook>
</file>

<file path=xl/calcChain.xml><?xml version="1.0" encoding="utf-8"?>
<calcChain xmlns="http://schemas.openxmlformats.org/spreadsheetml/2006/main">
  <c r="I27" i="12"/>
  <c r="J27" s="1"/>
  <c r="I26"/>
  <c r="J26" s="1"/>
  <c r="I25"/>
  <c r="I24"/>
  <c r="J24" s="1"/>
  <c r="I23"/>
  <c r="J23" s="1"/>
  <c r="I22"/>
  <c r="J22" s="1"/>
  <c r="I21"/>
  <c r="J21" s="1"/>
  <c r="I20"/>
  <c r="I19"/>
  <c r="J19" s="1"/>
  <c r="I18"/>
  <c r="J18" s="1"/>
  <c r="I17"/>
  <c r="J17" s="1"/>
  <c r="I16"/>
  <c r="J16" s="1"/>
  <c r="I15"/>
  <c r="J15" s="1"/>
  <c r="I14"/>
  <c r="I13"/>
  <c r="J13" s="1"/>
  <c r="I12"/>
  <c r="I11"/>
  <c r="J11" s="1"/>
  <c r="I10"/>
  <c r="I9"/>
  <c r="J9" s="1"/>
  <c r="I8"/>
  <c r="J8" s="1"/>
  <c r="I7"/>
  <c r="J7" s="1"/>
  <c r="I6"/>
  <c r="J6" s="1"/>
  <c r="I5"/>
  <c r="J5" s="1"/>
  <c r="A1"/>
  <c r="I27" i="10"/>
  <c r="K27" s="1"/>
  <c r="I26"/>
  <c r="J26" s="1"/>
  <c r="J25"/>
  <c r="I25"/>
  <c r="K25" s="1"/>
  <c r="K24"/>
  <c r="I24"/>
  <c r="J24" s="1"/>
  <c r="J23"/>
  <c r="I23"/>
  <c r="K23" s="1"/>
  <c r="I22"/>
  <c r="J22" s="1"/>
  <c r="J21"/>
  <c r="I21"/>
  <c r="K21" s="1"/>
  <c r="K20"/>
  <c r="I20"/>
  <c r="J20" s="1"/>
  <c r="J19"/>
  <c r="I19"/>
  <c r="K19" s="1"/>
  <c r="I18"/>
  <c r="J18" s="1"/>
  <c r="J17"/>
  <c r="I17"/>
  <c r="K17" s="1"/>
  <c r="K16"/>
  <c r="I16"/>
  <c r="J16" s="1"/>
  <c r="J15"/>
  <c r="I15"/>
  <c r="K15" s="1"/>
  <c r="I14"/>
  <c r="J14" s="1"/>
  <c r="J13"/>
  <c r="I13"/>
  <c r="K13" s="1"/>
  <c r="K12"/>
  <c r="I12"/>
  <c r="J12" s="1"/>
  <c r="J11"/>
  <c r="I11"/>
  <c r="K11" s="1"/>
  <c r="I10"/>
  <c r="I9"/>
  <c r="K9" s="1"/>
  <c r="I8"/>
  <c r="J8" s="1"/>
  <c r="I7"/>
  <c r="K7" s="1"/>
  <c r="I6"/>
  <c r="J6" s="1"/>
  <c r="I5"/>
  <c r="K5" s="1"/>
  <c r="A1"/>
  <c r="J5" l="1"/>
  <c r="K6"/>
  <c r="J7"/>
  <c r="J9"/>
  <c r="J27"/>
  <c r="J25" i="12"/>
  <c r="J14"/>
  <c r="J12"/>
  <c r="J20"/>
  <c r="K15"/>
  <c r="K8" i="10"/>
  <c r="K14"/>
  <c r="K18"/>
  <c r="K22"/>
  <c r="K26"/>
</calcChain>
</file>

<file path=xl/sharedStrings.xml><?xml version="1.0" encoding="utf-8"?>
<sst xmlns="http://schemas.openxmlformats.org/spreadsheetml/2006/main" count="448" uniqueCount="251">
  <si>
    <t>TRƯỜNG THCS QUANG TRUNG</t>
  </si>
  <si>
    <t xml:space="preserve">KHỐI LỚP HỌC BUỔI  SÁNG  </t>
  </si>
  <si>
    <t>Lớp</t>
  </si>
  <si>
    <t>Tâm</t>
  </si>
  <si>
    <t xml:space="preserve">HAI
</t>
  </si>
  <si>
    <t xml:space="preserve">BA
</t>
  </si>
  <si>
    <t>CD/Nguyệt</t>
  </si>
  <si>
    <t>MT/Quyên</t>
  </si>
  <si>
    <t xml:space="preserve">TƯ
</t>
  </si>
  <si>
    <t xml:space="preserve">
NĂM
</t>
  </si>
  <si>
    <t xml:space="preserve">SÁU
</t>
  </si>
  <si>
    <t>Anh/Kiều</t>
  </si>
  <si>
    <t xml:space="preserve">BẢY
</t>
  </si>
  <si>
    <t>Kiều</t>
  </si>
  <si>
    <t>Quyên</t>
  </si>
  <si>
    <r>
      <t xml:space="preserve">THỨ
</t>
    </r>
    <r>
      <rPr>
        <sz val="10"/>
        <rFont val="Times New Roman"/>
        <family val="1"/>
      </rPr>
      <t>Tiết</t>
    </r>
  </si>
  <si>
    <t>STT</t>
  </si>
  <si>
    <t>HỌ VÀ TÊN GV</t>
  </si>
  <si>
    <t>Kiêm nhiệm</t>
  </si>
  <si>
    <t>Giảng dạy</t>
  </si>
  <si>
    <t>Thiếu</t>
  </si>
  <si>
    <t>Thừa</t>
  </si>
  <si>
    <t>Ghi chú</t>
  </si>
  <si>
    <t>CN</t>
  </si>
  <si>
    <t>TS tiết KN</t>
  </si>
  <si>
    <t>Dạy môn-lớp</t>
  </si>
  <si>
    <t>Trần Thị</t>
  </si>
  <si>
    <t>Nguyệt</t>
  </si>
  <si>
    <t xml:space="preserve">A Lăng  </t>
  </si>
  <si>
    <t>Vỹ</t>
  </si>
  <si>
    <t xml:space="preserve">Phạm </t>
  </si>
  <si>
    <t>Xuyên</t>
  </si>
  <si>
    <t xml:space="preserve">Nguyễn Công  </t>
  </si>
  <si>
    <t xml:space="preserve">Quang </t>
  </si>
  <si>
    <t xml:space="preserve">Lê Thị </t>
  </si>
  <si>
    <t>NGLL</t>
  </si>
  <si>
    <t xml:space="preserve">Phạm Thị </t>
  </si>
  <si>
    <t>Vy</t>
  </si>
  <si>
    <t xml:space="preserve">Nguyễn Thị Thúy </t>
  </si>
  <si>
    <t xml:space="preserve">Nguyễn Hồng </t>
  </si>
  <si>
    <t>Nguyễn Thị</t>
  </si>
  <si>
    <t xml:space="preserve"> Thảo</t>
  </si>
  <si>
    <t xml:space="preserve">Trần Thanh </t>
  </si>
  <si>
    <t xml:space="preserve">Nguyễn Văn </t>
  </si>
  <si>
    <t>Thận</t>
  </si>
  <si>
    <t>HT</t>
  </si>
  <si>
    <t xml:space="preserve">Trương </t>
  </si>
  <si>
    <t>Nghiệp</t>
  </si>
  <si>
    <t>PHT</t>
  </si>
  <si>
    <t>TS t/ dạy</t>
  </si>
  <si>
    <t>Văn/A Vỹ</t>
  </si>
  <si>
    <t>Anh/P.Vy</t>
  </si>
  <si>
    <t>Tg cộng</t>
  </si>
  <si>
    <t>Sơn</t>
  </si>
  <si>
    <t>Hóa/Sơn</t>
  </si>
  <si>
    <t>LiK6789</t>
  </si>
  <si>
    <t>BDTo8</t>
  </si>
  <si>
    <t>Phương</t>
  </si>
  <si>
    <t>BDTo7</t>
  </si>
  <si>
    <t>Lý/Xuyên</t>
  </si>
  <si>
    <t>Anh/H.Vy</t>
  </si>
  <si>
    <t>CDK6;7;8;9</t>
  </si>
  <si>
    <t xml:space="preserve">Nguyển Quang  </t>
  </si>
  <si>
    <t>Tin Dung</t>
  </si>
  <si>
    <t>Dung</t>
  </si>
  <si>
    <t>TTCM-PctCD(NGLL)</t>
  </si>
  <si>
    <t>BDTi8</t>
  </si>
  <si>
    <t>BDV7</t>
  </si>
  <si>
    <t>MT:K6;7;8;9</t>
  </si>
  <si>
    <t>KN khác(O tinhBDHSG)</t>
  </si>
  <si>
    <t xml:space="preserve">BDHSG8  </t>
  </si>
  <si>
    <t xml:space="preserve">BD6 </t>
  </si>
  <si>
    <t>BD Sư 8</t>
  </si>
  <si>
    <t>TO71;+91;92</t>
  </si>
  <si>
    <t>TPT-NGLL</t>
  </si>
  <si>
    <t>nhạc 678</t>
  </si>
  <si>
    <t>bd8PbmSI</t>
  </si>
  <si>
    <t>TO93</t>
  </si>
  <si>
    <t>Sinh/Tâm</t>
  </si>
  <si>
    <t>TD/Tâm</t>
  </si>
  <si>
    <t>TD/Thảo</t>
  </si>
  <si>
    <t>TTCM-BD7</t>
  </si>
  <si>
    <t>NhómTrTDTT</t>
  </si>
  <si>
    <t>BDsư8+UBKTCD</t>
  </si>
  <si>
    <t>TTCM-PCGD-HSG78</t>
  </si>
  <si>
    <t>Toán6</t>
  </si>
  <si>
    <t>BD:8</t>
  </si>
  <si>
    <t>PbmCN+NGLL</t>
  </si>
  <si>
    <t>Nv K9</t>
  </si>
  <si>
    <t>Trung</t>
  </si>
  <si>
    <t>Văn/Trung</t>
  </si>
  <si>
    <t xml:space="preserve">BẢNG PHÂN CÔNG GIÁO VIÊN HỌC KỲ I - NĂM HỌC 2021 - 2022  Tuần 1(Áp dụng từ   NGÀY 5/9/2021 đến      /     / 2021)            </t>
  </si>
  <si>
    <t>CDK6;7;8;9+GDDP</t>
  </si>
  <si>
    <t xml:space="preserve">Đoàn Thị Kim  </t>
  </si>
  <si>
    <t>Liên</t>
  </si>
  <si>
    <t>NV62;+81+83 + 82</t>
  </si>
  <si>
    <t>Nv71;72 ;73 ,61</t>
  </si>
  <si>
    <t>Đi61;2(2);k7(6);k8(3);ĐiK9(6)</t>
  </si>
  <si>
    <t>SửK6(4);K7(6);K8(6); sử K9(3)</t>
  </si>
  <si>
    <t xml:space="preserve">Huynh Thi </t>
  </si>
  <si>
    <t>Oanh</t>
  </si>
  <si>
    <t>Phan Thị Cẩm</t>
  </si>
  <si>
    <t>Tú</t>
  </si>
  <si>
    <t>TO:62+k8</t>
  </si>
  <si>
    <t>Đỗ Thị Ngọc</t>
  </si>
  <si>
    <t>Huyền</t>
  </si>
  <si>
    <t>TO 61+72;73</t>
  </si>
  <si>
    <t>Ti 6789</t>
  </si>
  <si>
    <t>Nghỉ HS đén đầu  thang 12</t>
  </si>
  <si>
    <t>CNK6(2)7(6);K8(3);K9(3)</t>
  </si>
  <si>
    <t>Lê Thanh</t>
  </si>
  <si>
    <t>Đông</t>
  </si>
  <si>
    <t>SI K689</t>
  </si>
  <si>
    <t>BD8+CTCĐ+PbmH</t>
  </si>
  <si>
    <t>HOK689</t>
  </si>
  <si>
    <t>Ng  Hoang Thảo</t>
  </si>
  <si>
    <t>TDk6;72+K8+91</t>
  </si>
  <si>
    <t>TD71;73+92;93+SI K7</t>
  </si>
  <si>
    <t>HN9+;GDĐP6</t>
  </si>
  <si>
    <t>Buổi Sang</t>
  </si>
  <si>
    <t xml:space="preserve"> Buổi Chiều</t>
  </si>
  <si>
    <t>Anh/P Vy</t>
  </si>
  <si>
    <t>Toán/Tú</t>
  </si>
  <si>
    <t>Sinh/Đông</t>
  </si>
  <si>
    <t>Sử/Quang</t>
  </si>
  <si>
    <t>Sử /Quang</t>
  </si>
  <si>
    <t>Toán/Huyền</t>
  </si>
  <si>
    <t>Toán/Oanh</t>
  </si>
  <si>
    <t>Nhạc/Phương</t>
  </si>
  <si>
    <t>Tin/Dung</t>
  </si>
  <si>
    <r>
      <t xml:space="preserve">    THỜI KHÓA BIỂU HỌC KỲ I - Năm học 2021-2022    </t>
    </r>
    <r>
      <rPr>
        <b/>
        <i/>
        <sz val="12"/>
        <rFont val="Arial"/>
        <family val="2"/>
      </rPr>
      <t>(đang thiếu GV)</t>
    </r>
  </si>
  <si>
    <t>Vào Google -&gt; https://thcsquangtrungdailoc.lms.vnedu.vn-&gt; Dăng nhạp theo Vnedu</t>
  </si>
  <si>
    <t>TD /Tâm</t>
  </si>
  <si>
    <t>Văn/Liên(Thảo)</t>
  </si>
  <si>
    <t>TO:8</t>
  </si>
  <si>
    <t xml:space="preserve"> Nguyễn thị </t>
  </si>
  <si>
    <t>CN6789</t>
  </si>
  <si>
    <t>AV8</t>
  </si>
  <si>
    <t>TD9;7+Sinh7</t>
  </si>
  <si>
    <t>Tiết 1:   7h00-&gt;8h00 (Chuẩn bị 15'+Day 45' = 60')</t>
  </si>
  <si>
    <t>Tiết 2:   8h0-&gt;9h00(Chuẩn bị 15'+Day 45' = 60')</t>
  </si>
  <si>
    <t>Tiết 1:   13h00-&gt;14h00 (Chuẩn bị 15'+Day 45' = 60')</t>
  </si>
  <si>
    <t>Tiết 2:   14h0-&gt;15h00(Chuẩn bị 15'+Day 45' = 60')</t>
  </si>
  <si>
    <t>Tiết 3:   15h15-&gt;15h15(Chuẩn bị 15'+Day 45' = 60')</t>
  </si>
  <si>
    <t xml:space="preserve">Tiết </t>
  </si>
  <si>
    <t>HDTN/Tphương</t>
  </si>
  <si>
    <t>DỰ KIẾN SỐ TIẾT THỰC HIỆN DẠY HỌC TRỰC TUYẾN</t>
  </si>
  <si>
    <t>Trg :THCS Quang Trung  HỌC KÌ I - NĂM HỌC 2021--2022</t>
  </si>
  <si>
    <t>TT</t>
  </si>
  <si>
    <t>Môn học</t>
  </si>
  <si>
    <t>Khối 6</t>
  </si>
  <si>
    <t>Khối 7</t>
  </si>
  <si>
    <t>Khối 8</t>
  </si>
  <si>
    <t>Khối 9</t>
  </si>
  <si>
    <t>Toán</t>
  </si>
  <si>
    <t>Vật lí</t>
  </si>
  <si>
    <t>Hóa học</t>
  </si>
  <si>
    <t>Tiếng Anh</t>
  </si>
  <si>
    <t>Ngữ văn</t>
  </si>
  <si>
    <t>Sinh học</t>
  </si>
  <si>
    <t>Lịch sử</t>
  </si>
  <si>
    <t>Địa lí</t>
  </si>
  <si>
    <t>Công nghệ</t>
  </si>
  <si>
    <t>GDCD</t>
  </si>
  <si>
    <t>Tin học</t>
  </si>
  <si>
    <t>Âm nhạc</t>
  </si>
  <si>
    <t>Mĩ thuật</t>
  </si>
  <si>
    <t>Thể dục</t>
  </si>
  <si>
    <t>Nghệ thuật</t>
  </si>
  <si>
    <t>KHTN</t>
  </si>
  <si>
    <t>Sử - Địa</t>
  </si>
  <si>
    <t>HĐTN</t>
  </si>
  <si>
    <t>GDĐP</t>
  </si>
  <si>
    <t>Tổng</t>
  </si>
  <si>
    <t>SỐ TIẾT DẠY HỌC THEO QUY ĐỊNH</t>
  </si>
  <si>
    <t>NĂM HỌC 2021-2022</t>
  </si>
  <si>
    <t xml:space="preserve">     Thực hiện 1 tiết/ 1 khối ( 3 lớp) </t>
  </si>
  <si>
    <t>NV6</t>
  </si>
  <si>
    <t>Nv K7+ 1/2K8</t>
  </si>
  <si>
    <t>Nv K9+1/2K8</t>
  </si>
  <si>
    <t>TO7+1/29</t>
  </si>
  <si>
    <t>TO 6</t>
  </si>
  <si>
    <t>AV:1/2K9-K7</t>
  </si>
  <si>
    <t>AV:1/2K9-K6</t>
  </si>
  <si>
    <t>nhạc 678-HĐTN6</t>
  </si>
  <si>
    <t>TD8;6</t>
  </si>
  <si>
    <t>Dđịa 89</t>
  </si>
  <si>
    <t>Anh/Kiều+vỹ</t>
  </si>
  <si>
    <t>Văn/Avỹ(Trng)</t>
  </si>
  <si>
    <t>Tiết 3:   9h15h-&gt;10h15(Chuẩn bị 15'+Day 45'= 60')</t>
  </si>
  <si>
    <t>BUỔI SÁNG</t>
  </si>
  <si>
    <t>cấp đường link 15'</t>
  </si>
  <si>
    <t>BUỔI CHIỀU</t>
  </si>
  <si>
    <t>THỜI GIAN  HỌC</t>
  </si>
  <si>
    <t xml:space="preserve">* Ngữ Văn K8 : Trung dạy tuần lẽ  +   A Vỹ dạy tuần  chẵn </t>
  </si>
  <si>
    <t xml:space="preserve">* AnhK9  :  Kiều dạy tuần lẽ  +     Hồng Vỹ dạy tuần chẵn </t>
  </si>
  <si>
    <t>*Tuần Lẽ :    Quyên dạy MT K7;9    +   T/Phương dạy Nhạc 8</t>
  </si>
  <si>
    <t>CHÚ Ý</t>
  </si>
  <si>
    <r>
      <t>KHTN</t>
    </r>
    <r>
      <rPr>
        <b/>
        <sz val="11"/>
        <rFont val="Times New Roman"/>
        <family val="1"/>
      </rPr>
      <t>Hóa/Sơn</t>
    </r>
  </si>
  <si>
    <r>
      <t>KHTN</t>
    </r>
    <r>
      <rPr>
        <b/>
        <sz val="11"/>
        <rFont val="Times New Roman"/>
        <family val="1"/>
      </rPr>
      <t>Sih/Đông</t>
    </r>
  </si>
  <si>
    <t>MT-Nh/Quy-Phương</t>
  </si>
  <si>
    <t>MT-Nh/Quy- Phương</t>
  </si>
  <si>
    <t>Trước mỗi tiết dạy</t>
  </si>
  <si>
    <t>*Tuần Chẵn :Phương dạy Nhạc K7;9    +   Quyên dạy MT 8</t>
  </si>
  <si>
    <t>Phó Hiệu Trưởng</t>
  </si>
  <si>
    <t>K9/20</t>
  </si>
  <si>
    <t>K8/20</t>
  </si>
  <si>
    <t>K7/19</t>
  </si>
  <si>
    <t>K6/24</t>
  </si>
  <si>
    <t>Toán ĐS/Oanh</t>
  </si>
  <si>
    <t>ToánHH/nghiệp</t>
  </si>
  <si>
    <t>SĐT</t>
  </si>
  <si>
    <t>0365007077</t>
  </si>
  <si>
    <t>0379024065</t>
  </si>
  <si>
    <t>0367286893</t>
  </si>
  <si>
    <t>0378217239</t>
  </si>
  <si>
    <t>0362979477</t>
  </si>
  <si>
    <t>0985866511</t>
  </si>
  <si>
    <t>0358290722</t>
  </si>
  <si>
    <t>0393749246</t>
  </si>
  <si>
    <t>0987112518</t>
  </si>
  <si>
    <t>0983533595</t>
  </si>
  <si>
    <t>0914853900</t>
  </si>
  <si>
    <t>0987665988</t>
  </si>
  <si>
    <t>0914930136</t>
  </si>
  <si>
    <t>0917149657</t>
  </si>
  <si>
    <t>0987717255</t>
  </si>
  <si>
    <t>0369848326</t>
  </si>
  <si>
    <t>0349081613</t>
  </si>
  <si>
    <t>0972440454</t>
  </si>
  <si>
    <t>0772467768</t>
  </si>
  <si>
    <t>0964764785</t>
  </si>
  <si>
    <r>
      <t>KHTN</t>
    </r>
    <r>
      <rPr>
        <b/>
        <sz val="11"/>
        <color rgb="FFFF0000"/>
        <rFont val="Times New Roman"/>
        <family val="1"/>
      </rPr>
      <t>Hóa/Sơn</t>
    </r>
  </si>
  <si>
    <t>Tài khoản quản trị của trường họ đổi lại là: Đăng nhập: thannguyet    -  MK: kzbxnrrc</t>
  </si>
  <si>
    <r>
      <t>CDNgệt+</t>
    </r>
    <r>
      <rPr>
        <b/>
        <i/>
        <sz val="11"/>
        <color theme="1"/>
        <rFont val="Times New Roman"/>
        <family val="1"/>
      </rPr>
      <t>CnYến</t>
    </r>
  </si>
  <si>
    <t>CN/Yến</t>
  </si>
  <si>
    <r>
      <t>Địa/</t>
    </r>
    <r>
      <rPr>
        <b/>
        <sz val="12"/>
        <rFont val="Times New Roman"/>
        <family val="1"/>
      </rPr>
      <t>Tra</t>
    </r>
    <r>
      <rPr>
        <sz val="12"/>
        <rFont val="Times New Roman"/>
        <family val="1"/>
      </rPr>
      <t xml:space="preserve"> (Thận)</t>
    </r>
  </si>
  <si>
    <t>Địa/Tra</t>
  </si>
  <si>
    <t>Hứa thi Thanh</t>
  </si>
  <si>
    <t>Tra</t>
  </si>
  <si>
    <t>Đia6789</t>
  </si>
  <si>
    <t>Sư6789</t>
  </si>
  <si>
    <t>Bùi nguyễn phi</t>
  </si>
  <si>
    <t>Yến</t>
  </si>
  <si>
    <t>PbmCN+TB</t>
  </si>
  <si>
    <t>*Tuần lẽ CD789 Nguyệt dạy  ; Tuần Chẵn CN789 Yến dạy</t>
  </si>
  <si>
    <t>Đại Hưng Ngày 29 tháng 8 năm 2021</t>
  </si>
  <si>
    <t>Anh91;K7</t>
  </si>
  <si>
    <t>AV:K6+92;-93</t>
  </si>
  <si>
    <t>AV;K8</t>
  </si>
  <si>
    <t>Áp dụng từ 5 /9/2020 đến  14 / 09  /2021</t>
  </si>
</sst>
</file>

<file path=xl/styles.xml><?xml version="1.0" encoding="utf-8"?>
<styleSheet xmlns="http://schemas.openxmlformats.org/spreadsheetml/2006/main">
  <numFmts count="1">
    <numFmt numFmtId="164" formatCode="0.0"/>
  </numFmts>
  <fonts count="6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name val="Calibri"/>
      <family val="2"/>
    </font>
    <font>
      <b/>
      <i/>
      <sz val="12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i/>
      <sz val="12"/>
      <color theme="0"/>
      <name val="Times New Roman"/>
      <family val="1"/>
    </font>
    <font>
      <i/>
      <sz val="12"/>
      <color rgb="FFFF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70C0"/>
      <name val="Times New Roman"/>
      <family val="1"/>
    </font>
    <font>
      <sz val="13"/>
      <color rgb="FFFF0000"/>
      <name val="Times New Roman"/>
      <family val="1"/>
    </font>
    <font>
      <b/>
      <sz val="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0"/>
      <name val="Times New Roman"/>
      <family val="1"/>
    </font>
    <font>
      <b/>
      <sz val="4"/>
      <color theme="0"/>
      <name val="Times New Roman"/>
      <family val="1"/>
    </font>
    <font>
      <sz val="13"/>
      <color theme="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3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5D7FF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8">
    <xf numFmtId="0" fontId="0" fillId="0" borderId="0" xfId="0"/>
    <xf numFmtId="0" fontId="2" fillId="3" borderId="3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3" fillId="0" borderId="0" xfId="0" applyFont="1" applyAlignment="1" applyProtection="1">
      <alignment horizontal="left"/>
      <protection hidden="1"/>
    </xf>
    <xf numFmtId="0" fontId="3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7" xfId="0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/>
    <xf numFmtId="0" fontId="14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21" xfId="0" applyFont="1" applyBorder="1" applyAlignment="1">
      <alignment horizontal="left"/>
    </xf>
    <xf numFmtId="0" fontId="6" fillId="0" borderId="28" xfId="0" applyFont="1" applyBorder="1"/>
    <xf numFmtId="0" fontId="2" fillId="0" borderId="22" xfId="0" applyFont="1" applyBorder="1" applyAlignment="1">
      <alignment horizontal="left"/>
    </xf>
    <xf numFmtId="0" fontId="2" fillId="0" borderId="22" xfId="0" applyFont="1" applyBorder="1" applyAlignment="1"/>
    <xf numFmtId="0" fontId="14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15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7" fillId="0" borderId="22" xfId="0" applyFont="1" applyBorder="1"/>
    <xf numFmtId="0" fontId="6" fillId="0" borderId="30" xfId="0" applyFont="1" applyBorder="1"/>
    <xf numFmtId="0" fontId="2" fillId="0" borderId="24" xfId="0" applyFont="1" applyBorder="1" applyAlignment="1">
      <alignment horizontal="left"/>
    </xf>
    <xf numFmtId="0" fontId="2" fillId="0" borderId="24" xfId="0" applyFont="1" applyBorder="1" applyAlignment="1"/>
    <xf numFmtId="0" fontId="14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15" fillId="0" borderId="24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7" fillId="0" borderId="24" xfId="0" applyFont="1" applyBorder="1"/>
    <xf numFmtId="0" fontId="2" fillId="0" borderId="21" xfId="0" applyFont="1" applyBorder="1" applyAlignment="1">
      <alignment horizontal="right"/>
    </xf>
    <xf numFmtId="0" fontId="11" fillId="0" borderId="28" xfId="0" applyFont="1" applyBorder="1"/>
    <xf numFmtId="0" fontId="11" fillId="0" borderId="30" xfId="0" applyFont="1" applyBorder="1"/>
    <xf numFmtId="0" fontId="11" fillId="0" borderId="27" xfId="0" applyFont="1" applyBorder="1"/>
    <xf numFmtId="0" fontId="14" fillId="0" borderId="21" xfId="0" applyFont="1" applyBorder="1"/>
    <xf numFmtId="0" fontId="19" fillId="0" borderId="0" xfId="0" applyFont="1"/>
    <xf numFmtId="0" fontId="3" fillId="0" borderId="19" xfId="1" applyFont="1" applyFill="1" applyBorder="1" applyAlignment="1">
      <alignment horizontal="center"/>
    </xf>
    <xf numFmtId="0" fontId="20" fillId="0" borderId="0" xfId="0" applyFont="1"/>
    <xf numFmtId="0" fontId="19" fillId="6" borderId="0" xfId="0" applyFont="1" applyFill="1"/>
    <xf numFmtId="0" fontId="22" fillId="0" borderId="0" xfId="0" applyFont="1"/>
    <xf numFmtId="0" fontId="3" fillId="0" borderId="0" xfId="0" applyFont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4" fillId="2" borderId="23" xfId="0" applyFont="1" applyFill="1" applyBorder="1" applyAlignment="1">
      <alignment horizontal="left"/>
    </xf>
    <xf numFmtId="0" fontId="24" fillId="2" borderId="26" xfId="0" applyFont="1" applyFill="1" applyBorder="1" applyAlignment="1">
      <alignment horizontal="left"/>
    </xf>
    <xf numFmtId="0" fontId="10" fillId="0" borderId="8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14" fillId="4" borderId="12" xfId="1" applyFont="1" applyFill="1" applyBorder="1" applyAlignment="1">
      <alignment horizontal="center"/>
    </xf>
    <xf numFmtId="0" fontId="5" fillId="6" borderId="0" xfId="1" applyFont="1" applyFill="1"/>
    <xf numFmtId="0" fontId="18" fillId="6" borderId="0" xfId="1" applyFont="1" applyFill="1"/>
    <xf numFmtId="0" fontId="15" fillId="0" borderId="14" xfId="1" applyFont="1" applyFill="1" applyBorder="1" applyAlignment="1">
      <alignment horizontal="center"/>
    </xf>
    <xf numFmtId="0" fontId="7" fillId="0" borderId="31" xfId="0" applyFont="1" applyBorder="1"/>
    <xf numFmtId="0" fontId="2" fillId="3" borderId="12" xfId="1" applyFont="1" applyFill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7" fillId="3" borderId="21" xfId="0" applyFont="1" applyFill="1" applyBorder="1"/>
    <xf numFmtId="0" fontId="23" fillId="2" borderId="23" xfId="0" applyFont="1" applyFill="1" applyBorder="1" applyAlignment="1">
      <alignment horizontal="left"/>
    </xf>
    <xf numFmtId="0" fontId="9" fillId="0" borderId="28" xfId="0" applyFont="1" applyBorder="1"/>
    <xf numFmtId="0" fontId="2" fillId="3" borderId="21" xfId="0" applyFont="1" applyFill="1" applyBorder="1" applyAlignment="1"/>
    <xf numFmtId="0" fontId="14" fillId="3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164" fontId="3" fillId="3" borderId="21" xfId="0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16" fillId="0" borderId="22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4" fillId="3" borderId="26" xfId="0" applyFont="1" applyFill="1" applyBorder="1" applyAlignment="1">
      <alignment horizontal="left"/>
    </xf>
    <xf numFmtId="0" fontId="6" fillId="3" borderId="27" xfId="0" applyFont="1" applyFill="1" applyBorder="1"/>
    <xf numFmtId="0" fontId="7" fillId="3" borderId="21" xfId="0" applyFont="1" applyFill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4" fillId="2" borderId="29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164" fontId="2" fillId="0" borderId="21" xfId="0" applyNumberFormat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4" fillId="6" borderId="0" xfId="1" applyFont="1" applyFill="1" applyAlignment="1"/>
    <xf numFmtId="0" fontId="4" fillId="6" borderId="0" xfId="1" applyFont="1" applyFill="1"/>
    <xf numFmtId="0" fontId="4" fillId="6" borderId="0" xfId="1" applyFont="1" applyFill="1" applyAlignment="1">
      <alignment horizontal="center"/>
    </xf>
    <xf numFmtId="0" fontId="2" fillId="0" borderId="21" xfId="0" applyFont="1" applyBorder="1"/>
    <xf numFmtId="0" fontId="21" fillId="0" borderId="21" xfId="0" applyFont="1" applyBorder="1" applyAlignment="1">
      <alignment horizontal="center" vertical="center"/>
    </xf>
    <xf numFmtId="0" fontId="24" fillId="0" borderId="26" xfId="0" applyFont="1" applyFill="1" applyBorder="1"/>
    <xf numFmtId="0" fontId="6" fillId="0" borderId="27" xfId="0" applyFont="1" applyFill="1" applyBorder="1"/>
    <xf numFmtId="0" fontId="7" fillId="0" borderId="21" xfId="0" applyFont="1" applyFill="1" applyBorder="1" applyAlignment="1">
      <alignment horizontal="left"/>
    </xf>
    <xf numFmtId="0" fontId="2" fillId="0" borderId="21" xfId="0" applyFont="1" applyFill="1" applyBorder="1" applyAlignment="1"/>
    <xf numFmtId="0" fontId="14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7" fillId="3" borderId="22" xfId="0" applyFont="1" applyFill="1" applyBorder="1"/>
    <xf numFmtId="0" fontId="3" fillId="0" borderId="2" xfId="0" applyFont="1" applyFill="1" applyBorder="1" applyAlignment="1">
      <alignment horizontal="center"/>
    </xf>
    <xf numFmtId="0" fontId="28" fillId="0" borderId="0" xfId="0" applyFont="1"/>
    <xf numFmtId="0" fontId="30" fillId="3" borderId="21" xfId="0" applyFont="1" applyFill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" fillId="0" borderId="24" xfId="0" applyFont="1" applyBorder="1"/>
    <xf numFmtId="0" fontId="27" fillId="0" borderId="24" xfId="0" applyFont="1" applyBorder="1" applyAlignment="1">
      <alignment horizontal="left"/>
    </xf>
    <xf numFmtId="0" fontId="2" fillId="0" borderId="22" xfId="0" applyFont="1" applyBorder="1"/>
    <xf numFmtId="0" fontId="2" fillId="0" borderId="22" xfId="0" applyFont="1" applyBorder="1" applyAlignment="1">
      <alignment horizontal="right"/>
    </xf>
    <xf numFmtId="0" fontId="26" fillId="0" borderId="22" xfId="0" applyFont="1" applyBorder="1" applyAlignment="1">
      <alignment horizontal="left"/>
    </xf>
    <xf numFmtId="0" fontId="2" fillId="0" borderId="31" xfId="0" applyFont="1" applyBorder="1"/>
    <xf numFmtId="0" fontId="24" fillId="2" borderId="25" xfId="0" applyFont="1" applyFill="1" applyBorder="1" applyAlignment="1">
      <alignment horizontal="left"/>
    </xf>
    <xf numFmtId="0" fontId="6" fillId="0" borderId="33" xfId="0" applyFont="1" applyBorder="1"/>
    <xf numFmtId="0" fontId="2" fillId="0" borderId="31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2" fillId="0" borderId="31" xfId="0" applyFont="1" applyBorder="1" applyAlignment="1"/>
    <xf numFmtId="0" fontId="14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15" fillId="0" borderId="31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23" fillId="2" borderId="26" xfId="0" applyFont="1" applyFill="1" applyBorder="1" applyAlignment="1">
      <alignment horizontal="left"/>
    </xf>
    <xf numFmtId="0" fontId="9" fillId="0" borderId="27" xfId="0" applyFont="1" applyBorder="1"/>
    <xf numFmtId="0" fontId="23" fillId="3" borderId="26" xfId="0" applyFont="1" applyFill="1" applyBorder="1"/>
    <xf numFmtId="0" fontId="12" fillId="3" borderId="27" xfId="0" applyFont="1" applyFill="1" applyBorder="1"/>
    <xf numFmtId="0" fontId="3" fillId="3" borderId="21" xfId="0" applyFont="1" applyFill="1" applyBorder="1" applyAlignment="1">
      <alignment horizontal="right"/>
    </xf>
    <xf numFmtId="0" fontId="27" fillId="0" borderId="21" xfId="0" applyFont="1" applyBorder="1"/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7" fillId="3" borderId="24" xfId="0" applyFont="1" applyFill="1" applyBorder="1"/>
    <xf numFmtId="0" fontId="12" fillId="0" borderId="27" xfId="0" applyFont="1" applyBorder="1"/>
    <xf numFmtId="0" fontId="29" fillId="3" borderId="21" xfId="0" applyFont="1" applyFill="1" applyBorder="1" applyAlignment="1">
      <alignment horizontal="right"/>
    </xf>
    <xf numFmtId="0" fontId="31" fillId="3" borderId="21" xfId="0" applyFont="1" applyFill="1" applyBorder="1" applyAlignment="1"/>
    <xf numFmtId="0" fontId="32" fillId="3" borderId="21" xfId="0" applyFont="1" applyFill="1" applyBorder="1" applyAlignment="1">
      <alignment horizontal="left"/>
    </xf>
    <xf numFmtId="0" fontId="31" fillId="3" borderId="21" xfId="0" applyFont="1" applyFill="1" applyBorder="1" applyAlignment="1">
      <alignment horizontal="center"/>
    </xf>
    <xf numFmtId="164" fontId="33" fillId="3" borderId="21" xfId="0" applyNumberFormat="1" applyFont="1" applyFill="1" applyBorder="1" applyAlignment="1">
      <alignment horizontal="center"/>
    </xf>
    <xf numFmtId="164" fontId="34" fillId="3" borderId="21" xfId="0" applyNumberFormat="1" applyFont="1" applyFill="1" applyBorder="1" applyAlignment="1">
      <alignment horizontal="center"/>
    </xf>
    <xf numFmtId="164" fontId="31" fillId="3" borderId="21" xfId="0" applyNumberFormat="1" applyFont="1" applyFill="1" applyBorder="1" applyAlignment="1">
      <alignment horizontal="center"/>
    </xf>
    <xf numFmtId="0" fontId="12" fillId="0" borderId="28" xfId="0" applyFont="1" applyBorder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/>
    <xf numFmtId="0" fontId="24" fillId="2" borderId="20" xfId="0" applyFont="1" applyFill="1" applyBorder="1" applyAlignment="1">
      <alignment horizontal="left"/>
    </xf>
    <xf numFmtId="0" fontId="11" fillId="0" borderId="15" xfId="0" applyFont="1" applyBorder="1"/>
    <xf numFmtId="0" fontId="7" fillId="3" borderId="4" xfId="0" applyFont="1" applyFill="1" applyBorder="1"/>
    <xf numFmtId="0" fontId="2" fillId="3" borderId="4" xfId="0" applyFont="1" applyFill="1" applyBorder="1" applyAlignment="1"/>
    <xf numFmtId="0" fontId="2" fillId="3" borderId="4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15" fillId="3" borderId="4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" fillId="2" borderId="18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4" fillId="3" borderId="13" xfId="0" applyFont="1" applyFill="1" applyBorder="1" applyAlignment="1"/>
    <xf numFmtId="0" fontId="10" fillId="0" borderId="18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7" fillId="3" borderId="12" xfId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5" fillId="0" borderId="8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36" fillId="0" borderId="40" xfId="0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5" borderId="44" xfId="0" applyFont="1" applyFill="1" applyBorder="1" applyAlignment="1">
      <alignment horizontal="center" wrapText="1"/>
    </xf>
    <xf numFmtId="0" fontId="38" fillId="0" borderId="42" xfId="0" applyFont="1" applyBorder="1" applyAlignment="1">
      <alignment horizontal="center" wrapText="1"/>
    </xf>
    <xf numFmtId="0" fontId="39" fillId="0" borderId="42" xfId="0" applyFont="1" applyBorder="1" applyAlignment="1">
      <alignment horizontal="center" wrapText="1"/>
    </xf>
    <xf numFmtId="0" fontId="37" fillId="5" borderId="42" xfId="0" applyFont="1" applyFill="1" applyBorder="1" applyAlignment="1">
      <alignment horizontal="center" wrapText="1"/>
    </xf>
    <xf numFmtId="0" fontId="36" fillId="0" borderId="4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6" fillId="0" borderId="42" xfId="0" applyFont="1" applyBorder="1" applyAlignment="1">
      <alignment horizontal="center" wrapText="1"/>
    </xf>
    <xf numFmtId="0" fontId="37" fillId="0" borderId="42" xfId="0" applyFont="1" applyBorder="1"/>
    <xf numFmtId="0" fontId="41" fillId="0" borderId="0" xfId="0" applyFont="1"/>
    <xf numFmtId="0" fontId="42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/>
    <xf numFmtId="0" fontId="44" fillId="5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45" fillId="0" borderId="21" xfId="0" applyFont="1" applyBorder="1" applyAlignment="1">
      <alignment horizontal="left"/>
    </xf>
    <xf numFmtId="0" fontId="35" fillId="0" borderId="1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46" fillId="3" borderId="8" xfId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3" borderId="35" xfId="1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3" borderId="37" xfId="1" applyFont="1" applyFill="1" applyBorder="1" applyAlignment="1">
      <alignment horizontal="center"/>
    </xf>
    <xf numFmtId="0" fontId="3" fillId="0" borderId="48" xfId="1" applyFont="1" applyFill="1" applyBorder="1" applyAlignment="1"/>
    <xf numFmtId="0" fontId="35" fillId="0" borderId="14" xfId="1" applyFont="1" applyFill="1" applyBorder="1" applyAlignment="1">
      <alignment horizontal="center"/>
    </xf>
    <xf numFmtId="0" fontId="14" fillId="4" borderId="18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51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0" fontId="14" fillId="4" borderId="11" xfId="1" applyFont="1" applyFill="1" applyBorder="1" applyAlignment="1">
      <alignment horizontal="center"/>
    </xf>
    <xf numFmtId="0" fontId="26" fillId="0" borderId="12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4" borderId="10" xfId="1" applyFont="1" applyFill="1" applyBorder="1" applyAlignment="1">
      <alignment horizontal="center"/>
    </xf>
    <xf numFmtId="0" fontId="7" fillId="3" borderId="59" xfId="1" applyFont="1" applyFill="1" applyBorder="1" applyAlignment="1">
      <alignment horizontal="center"/>
    </xf>
    <xf numFmtId="0" fontId="22" fillId="0" borderId="0" xfId="0" applyFont="1" applyBorder="1"/>
    <xf numFmtId="0" fontId="22" fillId="0" borderId="43" xfId="0" applyFont="1" applyBorder="1"/>
    <xf numFmtId="0" fontId="0" fillId="0" borderId="48" xfId="0" applyBorder="1"/>
    <xf numFmtId="0" fontId="28" fillId="0" borderId="48" xfId="0" applyFont="1" applyBorder="1"/>
    <xf numFmtId="0" fontId="49" fillId="5" borderId="36" xfId="1" applyFont="1" applyFill="1" applyBorder="1" applyAlignment="1">
      <alignment horizontal="center"/>
    </xf>
    <xf numFmtId="0" fontId="49" fillId="5" borderId="8" xfId="1" applyFont="1" applyFill="1" applyBorder="1" applyAlignment="1">
      <alignment horizontal="center"/>
    </xf>
    <xf numFmtId="0" fontId="50" fillId="5" borderId="1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6" borderId="35" xfId="1" applyFont="1" applyFill="1" applyBorder="1" applyAlignment="1">
      <alignment horizontal="center"/>
    </xf>
    <xf numFmtId="0" fontId="2" fillId="6" borderId="60" xfId="1" applyFont="1" applyFill="1" applyBorder="1" applyAlignment="1">
      <alignment horizontal="center"/>
    </xf>
    <xf numFmtId="0" fontId="2" fillId="6" borderId="49" xfId="1" applyFont="1" applyFill="1" applyBorder="1" applyAlignment="1">
      <alignment horizontal="center"/>
    </xf>
    <xf numFmtId="0" fontId="3" fillId="8" borderId="35" xfId="1" applyFont="1" applyFill="1" applyBorder="1" applyAlignment="1">
      <alignment horizontal="center"/>
    </xf>
    <xf numFmtId="0" fontId="2" fillId="8" borderId="60" xfId="1" applyFont="1" applyFill="1" applyBorder="1" applyAlignment="1">
      <alignment horizontal="center"/>
    </xf>
    <xf numFmtId="0" fontId="2" fillId="8" borderId="49" xfId="1" applyFont="1" applyFill="1" applyBorder="1" applyAlignment="1">
      <alignment horizontal="center"/>
    </xf>
    <xf numFmtId="0" fontId="22" fillId="0" borderId="57" xfId="0" applyFont="1" applyBorder="1"/>
    <xf numFmtId="0" fontId="22" fillId="0" borderId="48" xfId="0" applyFont="1" applyBorder="1"/>
    <xf numFmtId="0" fontId="22" fillId="0" borderId="47" xfId="0" applyFont="1" applyBorder="1"/>
    <xf numFmtId="0" fontId="46" fillId="0" borderId="22" xfId="0" applyFont="1" applyBorder="1" applyAlignment="1">
      <alignment horizontal="center"/>
    </xf>
    <xf numFmtId="0" fontId="51" fillId="0" borderId="22" xfId="0" applyFont="1" applyBorder="1" applyAlignment="1">
      <alignment horizontal="left"/>
    </xf>
    <xf numFmtId="0" fontId="46" fillId="0" borderId="22" xfId="0" applyFont="1" applyBorder="1" applyAlignment="1">
      <alignment horizontal="right"/>
    </xf>
    <xf numFmtId="0" fontId="45" fillId="0" borderId="22" xfId="0" applyFont="1" applyBorder="1" applyAlignment="1">
      <alignment horizontal="left"/>
    </xf>
    <xf numFmtId="164" fontId="48" fillId="0" borderId="22" xfId="0" applyNumberFormat="1" applyFont="1" applyBorder="1" applyAlignment="1">
      <alignment horizontal="center"/>
    </xf>
    <xf numFmtId="164" fontId="35" fillId="0" borderId="22" xfId="0" applyNumberFormat="1" applyFont="1" applyBorder="1" applyAlignment="1">
      <alignment horizontal="center"/>
    </xf>
    <xf numFmtId="164" fontId="46" fillId="0" borderId="22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9" fontId="0" fillId="0" borderId="61" xfId="0" applyNumberFormat="1" applyFont="1" applyBorder="1" applyAlignment="1">
      <alignment horizontal="left"/>
    </xf>
    <xf numFmtId="49" fontId="0" fillId="5" borderId="61" xfId="0" applyNumberFormat="1" applyFont="1" applyFill="1" applyBorder="1" applyAlignment="1">
      <alignment horizontal="left"/>
    </xf>
    <xf numFmtId="49" fontId="52" fillId="5" borderId="61" xfId="0" applyNumberFormat="1" applyFont="1" applyFill="1" applyBorder="1" applyAlignment="1">
      <alignment horizontal="left"/>
    </xf>
    <xf numFmtId="49" fontId="0" fillId="10" borderId="61" xfId="0" applyNumberFormat="1" applyFont="1" applyFill="1" applyBorder="1" applyAlignment="1">
      <alignment horizontal="left"/>
    </xf>
    <xf numFmtId="49" fontId="52" fillId="0" borderId="61" xfId="0" applyNumberFormat="1" applyFont="1" applyBorder="1" applyAlignment="1">
      <alignment horizontal="left"/>
    </xf>
    <xf numFmtId="49" fontId="52" fillId="10" borderId="61" xfId="0" applyNumberFormat="1" applyFont="1" applyFill="1" applyBorder="1" applyAlignment="1">
      <alignment horizontal="left"/>
    </xf>
    <xf numFmtId="49" fontId="0" fillId="0" borderId="63" xfId="0" applyNumberFormat="1" applyFont="1" applyBorder="1" applyAlignment="1">
      <alignment horizontal="left"/>
    </xf>
    <xf numFmtId="49" fontId="0" fillId="0" borderId="62" xfId="0" applyNumberFormat="1" applyFont="1" applyBorder="1" applyAlignment="1">
      <alignment horizontal="left"/>
    </xf>
    <xf numFmtId="49" fontId="0" fillId="10" borderId="63" xfId="0" applyNumberFormat="1" applyFont="1" applyFill="1" applyBorder="1" applyAlignment="1">
      <alignment horizontal="left"/>
    </xf>
    <xf numFmtId="49" fontId="39" fillId="10" borderId="62" xfId="0" applyNumberFormat="1" applyFont="1" applyFill="1" applyBorder="1" applyAlignment="1">
      <alignment horizontal="left"/>
    </xf>
    <xf numFmtId="49" fontId="0" fillId="5" borderId="62" xfId="0" applyNumberFormat="1" applyFont="1" applyFill="1" applyBorder="1" applyAlignment="1">
      <alignment horizontal="left"/>
    </xf>
    <xf numFmtId="49" fontId="0" fillId="0" borderId="64" xfId="0" applyNumberFormat="1" applyFont="1" applyBorder="1" applyAlignment="1">
      <alignment horizontal="left"/>
    </xf>
    <xf numFmtId="0" fontId="53" fillId="3" borderId="13" xfId="0" applyFont="1" applyFill="1" applyBorder="1" applyAlignment="1"/>
    <xf numFmtId="0" fontId="12" fillId="5" borderId="10" xfId="1" applyFont="1" applyFill="1" applyBorder="1" applyAlignment="1">
      <alignment horizontal="center"/>
    </xf>
    <xf numFmtId="0" fontId="47" fillId="3" borderId="52" xfId="0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26" fillId="0" borderId="65" xfId="0" applyFont="1" applyBorder="1" applyAlignment="1">
      <alignment horizontal="left"/>
    </xf>
    <xf numFmtId="0" fontId="56" fillId="2" borderId="25" xfId="0" applyFont="1" applyFill="1" applyBorder="1" applyAlignment="1">
      <alignment horizontal="left"/>
    </xf>
    <xf numFmtId="0" fontId="54" fillId="0" borderId="33" xfId="0" applyFont="1" applyBorder="1"/>
    <xf numFmtId="0" fontId="57" fillId="3" borderId="31" xfId="0" applyFont="1" applyFill="1" applyBorder="1" applyAlignment="1">
      <alignment horizontal="right"/>
    </xf>
    <xf numFmtId="0" fontId="58" fillId="3" borderId="31" xfId="0" applyFont="1" applyFill="1" applyBorder="1"/>
    <xf numFmtId="0" fontId="55" fillId="3" borderId="31" xfId="0" applyFont="1" applyFill="1" applyBorder="1" applyAlignment="1"/>
    <xf numFmtId="0" fontId="59" fillId="3" borderId="31" xfId="0" applyFont="1" applyFill="1" applyBorder="1" applyAlignment="1">
      <alignment horizontal="left"/>
    </xf>
    <xf numFmtId="0" fontId="55" fillId="3" borderId="31" xfId="0" applyFont="1" applyFill="1" applyBorder="1" applyAlignment="1">
      <alignment horizontal="center"/>
    </xf>
    <xf numFmtId="164" fontId="47" fillId="3" borderId="31" xfId="0" applyNumberFormat="1" applyFont="1" applyFill="1" applyBorder="1" applyAlignment="1">
      <alignment horizontal="center"/>
    </xf>
    <xf numFmtId="164" fontId="60" fillId="3" borderId="31" xfId="0" applyNumberFormat="1" applyFont="1" applyFill="1" applyBorder="1" applyAlignment="1">
      <alignment horizontal="center"/>
    </xf>
    <xf numFmtId="164" fontId="55" fillId="3" borderId="31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8" fillId="0" borderId="53" xfId="1" applyFont="1" applyFill="1" applyBorder="1" applyAlignment="1">
      <alignment horizontal="left"/>
    </xf>
    <xf numFmtId="0" fontId="48" fillId="0" borderId="54" xfId="1" applyFont="1" applyFill="1" applyBorder="1" applyAlignment="1">
      <alignment horizontal="left"/>
    </xf>
    <xf numFmtId="0" fontId="3" fillId="0" borderId="49" xfId="1" applyFont="1" applyFill="1" applyBorder="1" applyAlignment="1">
      <alignment horizontal="left"/>
    </xf>
    <xf numFmtId="0" fontId="3" fillId="0" borderId="50" xfId="1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7" borderId="47" xfId="1" applyFont="1" applyFill="1" applyBorder="1" applyAlignment="1">
      <alignment horizontal="center"/>
    </xf>
    <xf numFmtId="0" fontId="3" fillId="7" borderId="43" xfId="1" applyFont="1" applyFill="1" applyBorder="1" applyAlignment="1">
      <alignment horizontal="center"/>
    </xf>
    <xf numFmtId="0" fontId="48" fillId="3" borderId="55" xfId="1" applyFont="1" applyFill="1" applyBorder="1" applyAlignment="1">
      <alignment horizontal="left"/>
    </xf>
    <xf numFmtId="0" fontId="48" fillId="3" borderId="56" xfId="1" applyFont="1" applyFill="1" applyBorder="1" applyAlignment="1">
      <alignment horizontal="left"/>
    </xf>
    <xf numFmtId="0" fontId="3" fillId="0" borderId="57" xfId="1" applyFont="1" applyFill="1" applyBorder="1" applyAlignment="1">
      <alignment horizontal="left"/>
    </xf>
    <xf numFmtId="0" fontId="3" fillId="0" borderId="58" xfId="1" applyFont="1" applyFill="1" applyBorder="1" applyAlignment="1">
      <alignment horizontal="left"/>
    </xf>
    <xf numFmtId="0" fontId="48" fillId="0" borderId="49" xfId="1" applyFont="1" applyFill="1" applyBorder="1" applyAlignment="1">
      <alignment horizontal="left"/>
    </xf>
    <xf numFmtId="0" fontId="48" fillId="0" borderId="50" xfId="1" applyFont="1" applyFill="1" applyBorder="1" applyAlignment="1">
      <alignment horizontal="left"/>
    </xf>
    <xf numFmtId="0" fontId="3" fillId="0" borderId="16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  <xf numFmtId="0" fontId="3" fillId="0" borderId="34" xfId="1" applyFont="1" applyFill="1" applyBorder="1" applyAlignment="1">
      <alignment horizontal="center"/>
    </xf>
    <xf numFmtId="0" fontId="16" fillId="2" borderId="7" xfId="1" applyFont="1" applyFill="1" applyBorder="1" applyAlignment="1">
      <alignment horizontal="center" wrapText="1"/>
    </xf>
    <xf numFmtId="0" fontId="16" fillId="2" borderId="6" xfId="1" applyFont="1" applyFill="1" applyBorder="1" applyAlignment="1">
      <alignment horizontal="center" wrapText="1"/>
    </xf>
    <xf numFmtId="0" fontId="47" fillId="9" borderId="20" xfId="0" applyFont="1" applyFill="1" applyBorder="1" applyAlignment="1">
      <alignment horizontal="center"/>
    </xf>
    <xf numFmtId="0" fontId="47" fillId="9" borderId="15" xfId="0" applyFont="1" applyFill="1" applyBorder="1" applyAlignment="1">
      <alignment horizontal="center"/>
    </xf>
    <xf numFmtId="0" fontId="36" fillId="0" borderId="39" xfId="0" applyFont="1" applyBorder="1" applyAlignment="1">
      <alignment horizontal="center" wrapText="1"/>
    </xf>
    <xf numFmtId="0" fontId="36" fillId="0" borderId="40" xfId="0" applyFont="1" applyBorder="1" applyAlignment="1">
      <alignment horizontal="center" wrapText="1"/>
    </xf>
    <xf numFmtId="0" fontId="37" fillId="0" borderId="39" xfId="0" applyFont="1" applyBorder="1" applyAlignment="1">
      <alignment horizontal="center" wrapText="1"/>
    </xf>
    <xf numFmtId="0" fontId="37" fillId="0" borderId="40" xfId="0" applyFont="1" applyBorder="1" applyAlignment="1">
      <alignment horizontal="center" wrapText="1"/>
    </xf>
    <xf numFmtId="0" fontId="37" fillId="0" borderId="39" xfId="0" applyFont="1" applyBorder="1" applyAlignment="1">
      <alignment wrapText="1"/>
    </xf>
    <xf numFmtId="0" fontId="37" fillId="0" borderId="40" xfId="0" applyFont="1" applyBorder="1" applyAlignment="1">
      <alignment wrapText="1"/>
    </xf>
    <xf numFmtId="0" fontId="37" fillId="0" borderId="39" xfId="0" applyFont="1" applyBorder="1"/>
    <xf numFmtId="0" fontId="37" fillId="0" borderId="40" xfId="0" applyFont="1" applyBorder="1"/>
    <xf numFmtId="0" fontId="36" fillId="0" borderId="0" xfId="0" applyFont="1" applyAlignment="1">
      <alignment horizontal="center"/>
    </xf>
    <xf numFmtId="0" fontId="0" fillId="0" borderId="43" xfId="0" applyBorder="1"/>
    <xf numFmtId="0" fontId="37" fillId="5" borderId="45" xfId="0" applyFont="1" applyFill="1" applyBorder="1" applyAlignment="1">
      <alignment horizontal="center" wrapText="1"/>
    </xf>
    <xf numFmtId="0" fontId="37" fillId="5" borderId="46" xfId="0" applyFont="1" applyFill="1" applyBorder="1" applyAlignment="1">
      <alignment horizontal="center" wrapText="1"/>
    </xf>
    <xf numFmtId="0" fontId="36" fillId="0" borderId="39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44" fillId="5" borderId="0" xfId="0" applyFont="1" applyFill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40" fillId="0" borderId="43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37" fillId="5" borderId="39" xfId="0" applyFont="1" applyFill="1" applyBorder="1" applyAlignment="1">
      <alignment horizontal="center" wrapText="1"/>
    </xf>
    <xf numFmtId="0" fontId="37" fillId="5" borderId="40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ghi&#234;&#803;p17-18/TKBHK1Nghiep17-18/TKB%201-18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Bia"/>
      <sheetName val="NhapGV"/>
      <sheetName val="PCSang"/>
      <sheetName val="PCChieu"/>
      <sheetName val="Sang"/>
      <sheetName val="Chieu"/>
      <sheetName val="TKBLSang"/>
      <sheetName val="TKBLChieu"/>
      <sheetName val="TKBGV"/>
      <sheetName val="TKBTGV"/>
      <sheetName val="PCong"/>
    </sheetNames>
    <sheetDataSet>
      <sheetData sheetId="0" refreshError="1"/>
      <sheetData sheetId="1" refreshError="1">
        <row r="6">
          <cell r="G6" t="str">
            <v>Trường THCS QUAN TRUNG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opLeftCell="A10" workbookViewId="0">
      <selection activeCell="G19" sqref="G19"/>
    </sheetView>
  </sheetViews>
  <sheetFormatPr defaultRowHeight="15"/>
  <cols>
    <col min="1" max="1" width="4" customWidth="1"/>
    <col min="2" max="2" width="19.42578125" customWidth="1"/>
    <col min="3" max="3" width="8" customWidth="1"/>
    <col min="4" max="4" width="3.85546875" customWidth="1"/>
    <col min="5" max="5" width="17.140625" customWidth="1"/>
    <col min="6" max="6" width="7" customWidth="1"/>
    <col min="7" max="7" width="29.140625" customWidth="1"/>
    <col min="8" max="8" width="9" customWidth="1"/>
    <col min="9" max="9" width="8.140625" customWidth="1"/>
    <col min="10" max="10" width="6.42578125" customWidth="1"/>
    <col min="11" max="11" width="6" customWidth="1"/>
  </cols>
  <sheetData>
    <row r="1" spans="1:14" ht="17.25">
      <c r="A1" s="20" t="str">
        <f>[1]Bia!$G$6</f>
        <v>Trường THCS QUAN TRUNG</v>
      </c>
      <c r="B1" s="21"/>
      <c r="C1" s="21"/>
      <c r="D1" s="21"/>
      <c r="E1" s="21"/>
      <c r="F1" s="22"/>
      <c r="G1" s="64"/>
      <c r="H1" s="23"/>
      <c r="I1" s="64"/>
      <c r="J1" s="24"/>
      <c r="K1" s="25"/>
      <c r="L1" s="21"/>
    </row>
    <row r="2" spans="1:14" ht="15.75">
      <c r="A2" s="277" t="s">
        <v>91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4" ht="15.75">
      <c r="A3" s="278" t="s">
        <v>16</v>
      </c>
      <c r="B3" s="278" t="s">
        <v>17</v>
      </c>
      <c r="C3" s="280"/>
      <c r="D3" s="278" t="s">
        <v>18</v>
      </c>
      <c r="E3" s="278"/>
      <c r="F3" s="278"/>
      <c r="G3" s="278" t="s">
        <v>19</v>
      </c>
      <c r="H3" s="278"/>
      <c r="I3" s="281" t="s">
        <v>52</v>
      </c>
      <c r="J3" s="283" t="s">
        <v>20</v>
      </c>
      <c r="K3" s="285" t="s">
        <v>21</v>
      </c>
      <c r="L3" s="285" t="s">
        <v>22</v>
      </c>
    </row>
    <row r="4" spans="1:14" ht="23.25" customHeight="1" thickBot="1">
      <c r="A4" s="279"/>
      <c r="B4" s="279"/>
      <c r="C4" s="279"/>
      <c r="D4" s="117" t="s">
        <v>23</v>
      </c>
      <c r="E4" s="118" t="s">
        <v>69</v>
      </c>
      <c r="F4" s="119" t="s">
        <v>24</v>
      </c>
      <c r="G4" s="117" t="s">
        <v>25</v>
      </c>
      <c r="H4" s="117" t="s">
        <v>49</v>
      </c>
      <c r="I4" s="282"/>
      <c r="J4" s="284"/>
      <c r="K4" s="286"/>
      <c r="L4" s="286"/>
    </row>
    <row r="5" spans="1:14" ht="15.75">
      <c r="A5" s="120">
        <v>1</v>
      </c>
      <c r="B5" s="95" t="s">
        <v>26</v>
      </c>
      <c r="C5" s="45" t="s">
        <v>27</v>
      </c>
      <c r="D5" s="46"/>
      <c r="E5" s="121" t="s">
        <v>65</v>
      </c>
      <c r="F5" s="47">
        <v>6</v>
      </c>
      <c r="G5" s="77" t="s">
        <v>92</v>
      </c>
      <c r="H5" s="49">
        <v>13</v>
      </c>
      <c r="I5" s="50">
        <f t="shared" ref="I5:I23" si="0">F5+H5</f>
        <v>19</v>
      </c>
      <c r="J5" s="51" t="str">
        <f>IF(I5&lt;19,19-I5," ")</f>
        <v/>
      </c>
      <c r="K5" s="52" t="str">
        <f t="shared" ref="K5:K26" si="1">IF(I5&gt;19,I5-19," ")</f>
        <v/>
      </c>
      <c r="L5" s="53"/>
    </row>
    <row r="6" spans="1:14" ht="15.75">
      <c r="A6" s="103">
        <v>2</v>
      </c>
      <c r="B6" s="67" t="s">
        <v>93</v>
      </c>
      <c r="C6" s="26" t="s">
        <v>94</v>
      </c>
      <c r="D6" s="27">
        <v>62</v>
      </c>
      <c r="E6" s="35" t="s">
        <v>70</v>
      </c>
      <c r="F6" s="28">
        <v>4.5</v>
      </c>
      <c r="G6" s="29" t="s">
        <v>95</v>
      </c>
      <c r="H6" s="30">
        <v>16</v>
      </c>
      <c r="I6" s="31">
        <f t="shared" si="0"/>
        <v>20.5</v>
      </c>
      <c r="J6" s="32" t="str">
        <f>IF(I6&lt;19,19-I6," ")</f>
        <v/>
      </c>
      <c r="K6" s="33">
        <f t="shared" si="1"/>
        <v>1.5</v>
      </c>
      <c r="L6" s="78"/>
    </row>
    <row r="7" spans="1:14" ht="15.75">
      <c r="A7" s="103">
        <v>3</v>
      </c>
      <c r="B7" s="67" t="s">
        <v>28</v>
      </c>
      <c r="C7" s="26" t="s">
        <v>29</v>
      </c>
      <c r="D7" s="104">
        <v>72</v>
      </c>
      <c r="E7" s="35" t="s">
        <v>67</v>
      </c>
      <c r="F7" s="28">
        <v>4.5</v>
      </c>
      <c r="G7" s="35" t="s">
        <v>96</v>
      </c>
      <c r="H7" s="30">
        <v>16</v>
      </c>
      <c r="I7" s="31">
        <f t="shared" si="0"/>
        <v>20.5</v>
      </c>
      <c r="J7" s="32" t="str">
        <f>IF(I7&lt;19,19-I7," ")</f>
        <v/>
      </c>
      <c r="K7" s="33">
        <f t="shared" si="1"/>
        <v>1.5</v>
      </c>
      <c r="L7" s="34"/>
    </row>
    <row r="8" spans="1:14" ht="15.75">
      <c r="A8" s="103">
        <v>4</v>
      </c>
      <c r="B8" s="67" t="s">
        <v>34</v>
      </c>
      <c r="C8" s="26" t="s">
        <v>89</v>
      </c>
      <c r="D8" s="30">
        <v>93</v>
      </c>
      <c r="E8" s="35" t="s">
        <v>71</v>
      </c>
      <c r="F8" s="28">
        <v>4.5</v>
      </c>
      <c r="G8" s="29" t="s">
        <v>88</v>
      </c>
      <c r="H8" s="30">
        <v>15</v>
      </c>
      <c r="I8" s="31">
        <f>F8+H8</f>
        <v>19.5</v>
      </c>
      <c r="J8" s="32" t="str">
        <f>IF(I8&lt;19,19-I8," ")</f>
        <v/>
      </c>
      <c r="K8" s="33">
        <f t="shared" si="1"/>
        <v>0.5</v>
      </c>
      <c r="L8" s="78"/>
      <c r="N8" s="94"/>
    </row>
    <row r="9" spans="1:14" ht="15.75">
      <c r="A9" s="103">
        <v>5</v>
      </c>
      <c r="B9" s="67" t="s">
        <v>32</v>
      </c>
      <c r="C9" s="26" t="s">
        <v>33</v>
      </c>
      <c r="D9" s="54"/>
      <c r="E9" s="35" t="s">
        <v>83</v>
      </c>
      <c r="F9" s="54">
        <v>2</v>
      </c>
      <c r="G9" s="266" t="s">
        <v>98</v>
      </c>
      <c r="H9" s="30">
        <v>17</v>
      </c>
      <c r="I9" s="31">
        <f>F9+H9</f>
        <v>19</v>
      </c>
      <c r="J9" s="32" t="str">
        <f>IF(I9&lt;19,19-I9," ")</f>
        <v/>
      </c>
      <c r="K9" s="33" t="str">
        <f t="shared" si="1"/>
        <v/>
      </c>
      <c r="L9" s="34"/>
    </row>
    <row r="10" spans="1:14" ht="16.5" thickBot="1">
      <c r="A10" s="122">
        <v>6</v>
      </c>
      <c r="B10" s="79" t="s">
        <v>238</v>
      </c>
      <c r="C10" s="80" t="s">
        <v>239</v>
      </c>
      <c r="D10" s="123"/>
      <c r="E10" s="97" t="s">
        <v>72</v>
      </c>
      <c r="F10" s="123"/>
      <c r="G10" s="124" t="s">
        <v>97</v>
      </c>
      <c r="H10" s="40">
        <v>19</v>
      </c>
      <c r="I10" s="41">
        <f>F10+H10</f>
        <v>19</v>
      </c>
      <c r="J10" s="42">
        <v>4</v>
      </c>
      <c r="K10" s="43"/>
      <c r="L10" s="44"/>
    </row>
    <row r="11" spans="1:14" ht="15.75">
      <c r="A11" s="125">
        <v>7</v>
      </c>
      <c r="B11" s="126" t="s">
        <v>30</v>
      </c>
      <c r="C11" s="127" t="s">
        <v>31</v>
      </c>
      <c r="D11" s="128"/>
      <c r="E11" s="129" t="s">
        <v>84</v>
      </c>
      <c r="F11" s="130">
        <v>3</v>
      </c>
      <c r="G11" s="131" t="s">
        <v>55</v>
      </c>
      <c r="H11" s="132">
        <v>14</v>
      </c>
      <c r="I11" s="133">
        <f>F11+H11</f>
        <v>17</v>
      </c>
      <c r="J11" s="134">
        <f>IF(I11&lt;19,19-I11," ")</f>
        <v>2</v>
      </c>
      <c r="K11" s="135" t="str">
        <f t="shared" si="1"/>
        <v/>
      </c>
      <c r="L11" s="75"/>
    </row>
    <row r="12" spans="1:14" ht="15.75">
      <c r="A12" s="103">
        <v>8</v>
      </c>
      <c r="B12" s="67" t="s">
        <v>99</v>
      </c>
      <c r="C12" s="26" t="s">
        <v>100</v>
      </c>
      <c r="D12" s="104">
        <v>71</v>
      </c>
      <c r="E12" s="35" t="s">
        <v>58</v>
      </c>
      <c r="F12" s="28">
        <v>4.5</v>
      </c>
      <c r="G12" s="29" t="s">
        <v>73</v>
      </c>
      <c r="H12" s="30">
        <v>12</v>
      </c>
      <c r="I12" s="31">
        <f t="shared" si="0"/>
        <v>16.5</v>
      </c>
      <c r="J12" s="32">
        <f>IF(I12&lt;19,19-I12," ")</f>
        <v>2.5</v>
      </c>
      <c r="K12" s="33" t="str">
        <f t="shared" si="1"/>
        <v/>
      </c>
      <c r="L12" s="78"/>
    </row>
    <row r="13" spans="1:14" ht="15.75">
      <c r="A13" s="103">
        <v>9</v>
      </c>
      <c r="B13" s="91" t="s">
        <v>101</v>
      </c>
      <c r="C13" s="92" t="s">
        <v>102</v>
      </c>
      <c r="D13" s="136">
        <v>83</v>
      </c>
      <c r="E13" s="93" t="s">
        <v>56</v>
      </c>
      <c r="F13" s="81">
        <v>4.5</v>
      </c>
      <c r="G13" s="82" t="s">
        <v>103</v>
      </c>
      <c r="H13" s="83">
        <v>16</v>
      </c>
      <c r="I13" s="84">
        <f t="shared" si="0"/>
        <v>20.5</v>
      </c>
      <c r="J13" s="85" t="str">
        <f>IF(I13&lt;19,19-I13," ")</f>
        <v/>
      </c>
      <c r="K13" s="33">
        <f t="shared" si="1"/>
        <v>1.5</v>
      </c>
      <c r="L13" s="78"/>
    </row>
    <row r="14" spans="1:14" ht="15.75">
      <c r="A14" s="103">
        <v>10</v>
      </c>
      <c r="B14" s="91" t="s">
        <v>104</v>
      </c>
      <c r="C14" s="92" t="s">
        <v>105</v>
      </c>
      <c r="D14" s="137">
        <v>61</v>
      </c>
      <c r="E14" s="93" t="s">
        <v>85</v>
      </c>
      <c r="F14" s="81">
        <v>4.5</v>
      </c>
      <c r="G14" s="82" t="s">
        <v>106</v>
      </c>
      <c r="H14" s="83">
        <v>12</v>
      </c>
      <c r="I14" s="84">
        <f t="shared" si="0"/>
        <v>16.5</v>
      </c>
      <c r="J14" s="85">
        <f>IF(I14&lt;19,19-I14," ")</f>
        <v>2.5</v>
      </c>
      <c r="K14" s="33" t="str">
        <f t="shared" si="1"/>
        <v/>
      </c>
      <c r="L14" s="78"/>
    </row>
    <row r="15" spans="1:14" ht="15.75">
      <c r="A15" s="103">
        <v>11</v>
      </c>
      <c r="B15" s="138" t="s">
        <v>135</v>
      </c>
      <c r="C15" s="139" t="s">
        <v>64</v>
      </c>
      <c r="D15" s="27"/>
      <c r="E15" s="35" t="s">
        <v>66</v>
      </c>
      <c r="F15" s="28"/>
      <c r="G15" s="29" t="s">
        <v>107</v>
      </c>
      <c r="H15" s="30">
        <v>20</v>
      </c>
      <c r="I15" s="31">
        <f t="shared" si="0"/>
        <v>20</v>
      </c>
      <c r="J15" s="32" t="str">
        <f t="shared" ref="J15:J23" si="2">IF(I15&lt;19,19-I15," ")</f>
        <v/>
      </c>
      <c r="K15" s="33">
        <f t="shared" si="1"/>
        <v>1</v>
      </c>
      <c r="L15" s="78" t="s">
        <v>108</v>
      </c>
    </row>
    <row r="16" spans="1:14" ht="15.75">
      <c r="A16" s="103">
        <v>12</v>
      </c>
      <c r="B16" s="140" t="s">
        <v>242</v>
      </c>
      <c r="C16" s="141" t="s">
        <v>243</v>
      </c>
      <c r="D16" s="142">
        <v>92</v>
      </c>
      <c r="E16" s="78" t="s">
        <v>87</v>
      </c>
      <c r="F16" s="81">
        <v>4.5</v>
      </c>
      <c r="G16" s="82" t="s">
        <v>109</v>
      </c>
      <c r="H16" s="83">
        <v>14</v>
      </c>
      <c r="I16" s="84">
        <f>F16+H16</f>
        <v>18.5</v>
      </c>
      <c r="J16" s="85">
        <f>IF(I16&lt;19,19-I16," ")</f>
        <v>0.5</v>
      </c>
      <c r="K16" s="33" t="str">
        <f>IF(I16&gt;19,I16-19," ")</f>
        <v/>
      </c>
      <c r="L16" s="78"/>
    </row>
    <row r="17" spans="1:12" ht="15.75">
      <c r="A17" s="103">
        <v>13</v>
      </c>
      <c r="B17" s="67" t="s">
        <v>110</v>
      </c>
      <c r="C17" s="57" t="s">
        <v>111</v>
      </c>
      <c r="D17" s="58">
        <v>81</v>
      </c>
      <c r="E17" s="143" t="s">
        <v>76</v>
      </c>
      <c r="F17" s="28">
        <v>4.5</v>
      </c>
      <c r="G17" s="94" t="s">
        <v>112</v>
      </c>
      <c r="H17" s="30">
        <v>16</v>
      </c>
      <c r="I17" s="31">
        <f>F17+H17</f>
        <v>20.5</v>
      </c>
      <c r="J17" s="32" t="str">
        <f>IF(I17&lt;19,19-I17," ")</f>
        <v/>
      </c>
      <c r="K17" s="33">
        <f>IF(I17&gt;19,I17-19," ")</f>
        <v>1.5</v>
      </c>
      <c r="L17" s="78"/>
    </row>
    <row r="18" spans="1:12" ht="16.5" thickBot="1">
      <c r="A18" s="122">
        <v>14</v>
      </c>
      <c r="B18" s="66" t="s">
        <v>62</v>
      </c>
      <c r="C18" s="55" t="s">
        <v>53</v>
      </c>
      <c r="D18" s="88"/>
      <c r="E18" s="44" t="s">
        <v>113</v>
      </c>
      <c r="F18" s="38">
        <v>3</v>
      </c>
      <c r="G18" s="39" t="s">
        <v>114</v>
      </c>
      <c r="H18" s="40">
        <v>14</v>
      </c>
      <c r="I18" s="41">
        <f>F18+H18</f>
        <v>17</v>
      </c>
      <c r="J18" s="42">
        <f>IF(I18&lt;19,19-I18," ")</f>
        <v>2</v>
      </c>
      <c r="K18" s="43" t="str">
        <f>IF(I18&gt;19,I18-19," ")</f>
        <v/>
      </c>
      <c r="L18" s="44"/>
    </row>
    <row r="19" spans="1:12" ht="15.75">
      <c r="A19" s="120">
        <v>15</v>
      </c>
      <c r="B19" s="95" t="s">
        <v>36</v>
      </c>
      <c r="C19" s="45" t="s">
        <v>37</v>
      </c>
      <c r="D19" s="144"/>
      <c r="E19" s="96" t="s">
        <v>81</v>
      </c>
      <c r="F19" s="47">
        <v>3</v>
      </c>
      <c r="G19" s="48" t="s">
        <v>249</v>
      </c>
      <c r="H19" s="49">
        <v>9</v>
      </c>
      <c r="I19" s="50">
        <f t="shared" si="0"/>
        <v>12</v>
      </c>
      <c r="J19" s="51">
        <f t="shared" si="2"/>
        <v>7</v>
      </c>
      <c r="K19" s="52" t="str">
        <f t="shared" si="1"/>
        <v/>
      </c>
      <c r="L19" s="53"/>
    </row>
    <row r="20" spans="1:12" ht="15.75">
      <c r="A20" s="103">
        <v>16</v>
      </c>
      <c r="B20" s="67" t="s">
        <v>38</v>
      </c>
      <c r="C20" s="26" t="s">
        <v>13</v>
      </c>
      <c r="D20" s="145"/>
      <c r="E20" s="35" t="s">
        <v>86</v>
      </c>
      <c r="F20" s="28"/>
      <c r="G20" s="29" t="s">
        <v>248</v>
      </c>
      <c r="H20" s="30">
        <v>12</v>
      </c>
      <c r="I20" s="31">
        <f t="shared" si="0"/>
        <v>12</v>
      </c>
      <c r="J20" s="32">
        <f t="shared" si="2"/>
        <v>7</v>
      </c>
      <c r="K20" s="33" t="str">
        <f t="shared" si="1"/>
        <v/>
      </c>
      <c r="L20" s="34"/>
    </row>
    <row r="21" spans="1:12" ht="15.75">
      <c r="A21" s="103">
        <v>17</v>
      </c>
      <c r="B21" s="105" t="s">
        <v>115</v>
      </c>
      <c r="C21" s="106" t="s">
        <v>57</v>
      </c>
      <c r="D21" s="110"/>
      <c r="E21" s="107" t="s">
        <v>74</v>
      </c>
      <c r="F21" s="108"/>
      <c r="G21" s="109" t="s">
        <v>75</v>
      </c>
      <c r="H21" s="110">
        <v>8</v>
      </c>
      <c r="I21" s="111">
        <f t="shared" si="0"/>
        <v>8</v>
      </c>
      <c r="J21" s="112">
        <f t="shared" si="2"/>
        <v>11</v>
      </c>
      <c r="K21" s="98" t="str">
        <f t="shared" si="1"/>
        <v/>
      </c>
      <c r="L21" s="34"/>
    </row>
    <row r="22" spans="1:12" ht="15.75">
      <c r="A22" s="103">
        <v>18</v>
      </c>
      <c r="B22" s="91" t="s">
        <v>34</v>
      </c>
      <c r="C22" s="92" t="s">
        <v>14</v>
      </c>
      <c r="D22" s="137">
        <v>82</v>
      </c>
      <c r="E22" s="93" t="s">
        <v>35</v>
      </c>
      <c r="F22" s="81">
        <v>4.5</v>
      </c>
      <c r="G22" s="82" t="s">
        <v>68</v>
      </c>
      <c r="H22" s="83">
        <v>11</v>
      </c>
      <c r="I22" s="84">
        <f t="shared" si="0"/>
        <v>15.5</v>
      </c>
      <c r="J22" s="85">
        <f t="shared" si="2"/>
        <v>3.5</v>
      </c>
      <c r="K22" s="86" t="str">
        <f t="shared" si="1"/>
        <v/>
      </c>
      <c r="L22" s="78"/>
    </row>
    <row r="23" spans="1:12" ht="15.75">
      <c r="A23" s="103">
        <v>19</v>
      </c>
      <c r="B23" s="67" t="s">
        <v>40</v>
      </c>
      <c r="C23" s="57" t="s">
        <v>41</v>
      </c>
      <c r="D23" s="146">
        <v>91</v>
      </c>
      <c r="E23" s="34" t="s">
        <v>82</v>
      </c>
      <c r="F23" s="28">
        <v>4.5</v>
      </c>
      <c r="G23" s="29" t="s">
        <v>116</v>
      </c>
      <c r="H23" s="30">
        <v>14</v>
      </c>
      <c r="I23" s="31">
        <f t="shared" si="0"/>
        <v>18.5</v>
      </c>
      <c r="J23" s="32">
        <f t="shared" si="2"/>
        <v>0.5</v>
      </c>
      <c r="K23" s="33" t="str">
        <f t="shared" si="1"/>
        <v/>
      </c>
      <c r="L23" s="34"/>
    </row>
    <row r="24" spans="1:12" ht="16.5" thickBot="1">
      <c r="A24" s="122">
        <v>20</v>
      </c>
      <c r="B24" s="66" t="s">
        <v>42</v>
      </c>
      <c r="C24" s="55" t="s">
        <v>3</v>
      </c>
      <c r="D24" s="147">
        <v>73</v>
      </c>
      <c r="E24" s="44"/>
      <c r="F24" s="38">
        <v>4.5</v>
      </c>
      <c r="G24" s="39" t="s">
        <v>117</v>
      </c>
      <c r="H24" s="40">
        <v>14</v>
      </c>
      <c r="I24" s="41">
        <f>F24+H24</f>
        <v>18.5</v>
      </c>
      <c r="J24" s="42">
        <f>IF(I24&lt;19,19-I24," ")</f>
        <v>0.5</v>
      </c>
      <c r="K24" s="43" t="str">
        <f t="shared" si="1"/>
        <v/>
      </c>
      <c r="L24" s="44"/>
    </row>
    <row r="25" spans="1:12" ht="15.75">
      <c r="A25" s="120">
        <v>21</v>
      </c>
      <c r="B25" s="95" t="s">
        <v>46</v>
      </c>
      <c r="C25" s="56" t="s">
        <v>47</v>
      </c>
      <c r="D25" s="46"/>
      <c r="E25" s="96" t="s">
        <v>48</v>
      </c>
      <c r="F25" s="47">
        <v>15</v>
      </c>
      <c r="G25" s="48" t="s">
        <v>77</v>
      </c>
      <c r="H25" s="49">
        <v>4</v>
      </c>
      <c r="I25" s="50">
        <f>F25+H25</f>
        <v>19</v>
      </c>
      <c r="J25" s="51" t="str">
        <f>IF(I25&lt;19,19-I25," ")</f>
        <v/>
      </c>
      <c r="K25" s="52" t="str">
        <f>IF(I25&gt;19,I25-19," ")</f>
        <v/>
      </c>
      <c r="L25" s="148"/>
    </row>
    <row r="26" spans="1:12" ht="16.5" thickBot="1">
      <c r="A26" s="122">
        <v>22</v>
      </c>
      <c r="B26" s="66" t="s">
        <v>43</v>
      </c>
      <c r="C26" s="36" t="s">
        <v>44</v>
      </c>
      <c r="D26" s="37"/>
      <c r="E26" s="97" t="s">
        <v>45</v>
      </c>
      <c r="F26" s="38">
        <v>16.5</v>
      </c>
      <c r="G26" s="39" t="s">
        <v>118</v>
      </c>
      <c r="H26" s="40">
        <v>2.5</v>
      </c>
      <c r="I26" s="41">
        <f>F26+H26</f>
        <v>19</v>
      </c>
      <c r="J26" s="42" t="str">
        <f>IF(I26&lt;19,19-I26," ")</f>
        <v/>
      </c>
      <c r="K26" s="43" t="str">
        <f t="shared" si="1"/>
        <v/>
      </c>
      <c r="L26" s="44"/>
    </row>
    <row r="27" spans="1:12" ht="15.75">
      <c r="A27" s="125">
        <v>23</v>
      </c>
      <c r="B27" s="267" t="s">
        <v>39</v>
      </c>
      <c r="C27" s="268" t="s">
        <v>29</v>
      </c>
      <c r="D27" s="269">
        <v>91</v>
      </c>
      <c r="E27" s="270" t="s">
        <v>71</v>
      </c>
      <c r="F27" s="271">
        <v>4.5</v>
      </c>
      <c r="G27" s="272" t="s">
        <v>247</v>
      </c>
      <c r="H27" s="273">
        <v>12</v>
      </c>
      <c r="I27" s="274">
        <f>F27+H27</f>
        <v>16.5</v>
      </c>
      <c r="J27" s="275">
        <f>IF(I27&lt;19,19-I27," ")</f>
        <v>2.5</v>
      </c>
      <c r="K27" s="276" t="str">
        <f>IF(I27&gt;19,I27-19," ")</f>
        <v/>
      </c>
      <c r="L27" s="270"/>
    </row>
    <row r="28" spans="1:12" ht="15.75">
      <c r="A28" s="103"/>
      <c r="B28" s="138"/>
      <c r="C28" s="149"/>
      <c r="D28" s="150"/>
      <c r="E28" s="116"/>
      <c r="F28" s="151"/>
      <c r="G28" s="152"/>
      <c r="H28" s="153"/>
      <c r="I28" s="154"/>
      <c r="J28" s="155"/>
      <c r="K28" s="156"/>
      <c r="L28" s="116"/>
    </row>
    <row r="29" spans="1:12" ht="16.5" thickBot="1">
      <c r="A29" s="122"/>
      <c r="B29" s="79"/>
      <c r="C29" s="157"/>
      <c r="D29" s="37"/>
      <c r="E29" s="97"/>
      <c r="F29" s="38"/>
      <c r="G29" s="39"/>
      <c r="H29" s="40"/>
      <c r="I29" s="41"/>
      <c r="J29" s="42"/>
      <c r="K29" s="43"/>
      <c r="L29" s="113"/>
    </row>
  </sheetData>
  <mergeCells count="9">
    <mergeCell ref="A2:L2"/>
    <mergeCell ref="A3:A4"/>
    <mergeCell ref="B3:C4"/>
    <mergeCell ref="D3:F3"/>
    <mergeCell ref="G3:H3"/>
    <mergeCell ref="I3:I4"/>
    <mergeCell ref="J3:J4"/>
    <mergeCell ref="K3:K4"/>
    <mergeCell ref="L3:L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topLeftCell="A10" workbookViewId="0">
      <selection activeCell="M13" sqref="M13"/>
    </sheetView>
  </sheetViews>
  <sheetFormatPr defaultRowHeight="15"/>
  <cols>
    <col min="1" max="1" width="5" customWidth="1"/>
    <col min="2" max="2" width="4.5703125" customWidth="1"/>
    <col min="3" max="3" width="15.42578125" customWidth="1"/>
    <col min="4" max="4" width="16" customWidth="1"/>
    <col min="5" max="5" width="17" customWidth="1"/>
    <col min="6" max="6" width="15.5703125" customWidth="1"/>
    <col min="7" max="7" width="17.5703125" customWidth="1"/>
    <col min="8" max="8" width="16.42578125" customWidth="1"/>
    <col min="9" max="9" width="12.28515625" customWidth="1"/>
    <col min="10" max="10" width="16.42578125" customWidth="1"/>
  </cols>
  <sheetData>
    <row r="1" spans="1:15" ht="15.75">
      <c r="A1" s="100" t="s">
        <v>0</v>
      </c>
      <c r="B1" s="100"/>
      <c r="C1" s="62"/>
      <c r="D1" s="101" t="s">
        <v>130</v>
      </c>
      <c r="E1" s="101"/>
      <c r="F1" s="101"/>
      <c r="G1" s="72"/>
      <c r="H1" s="72"/>
      <c r="I1" s="62"/>
      <c r="J1" s="62"/>
      <c r="K1" s="226"/>
    </row>
    <row r="2" spans="1:15" ht="18.75" thickBot="1">
      <c r="A2" s="72"/>
      <c r="B2" s="72"/>
      <c r="C2" s="101" t="s">
        <v>1</v>
      </c>
      <c r="D2" s="72"/>
      <c r="E2" s="72"/>
      <c r="F2" s="73" t="s">
        <v>250</v>
      </c>
      <c r="G2" s="102"/>
      <c r="H2" s="102"/>
      <c r="I2" s="62"/>
      <c r="J2" s="62"/>
      <c r="K2" s="227"/>
      <c r="L2" s="115"/>
      <c r="M2" s="115"/>
      <c r="N2" s="115"/>
      <c r="O2" s="115"/>
    </row>
    <row r="3" spans="1:15" ht="15.75">
      <c r="A3" s="313" t="s">
        <v>15</v>
      </c>
      <c r="B3" s="1" t="s">
        <v>2</v>
      </c>
      <c r="C3" s="311" t="s">
        <v>119</v>
      </c>
      <c r="D3" s="312"/>
      <c r="E3" s="312"/>
      <c r="F3" s="312"/>
      <c r="G3" s="315" t="s">
        <v>120</v>
      </c>
      <c r="H3" s="312"/>
      <c r="I3" s="312"/>
      <c r="J3" s="312"/>
      <c r="K3" s="226"/>
    </row>
    <row r="4" spans="1:15" ht="16.5" thickBot="1">
      <c r="A4" s="314"/>
      <c r="B4" s="15" t="s">
        <v>144</v>
      </c>
      <c r="C4" s="2" t="s">
        <v>205</v>
      </c>
      <c r="D4" s="114" t="s">
        <v>206</v>
      </c>
      <c r="E4" s="2" t="s">
        <v>207</v>
      </c>
      <c r="F4" s="60" t="s">
        <v>208</v>
      </c>
      <c r="G4" s="2" t="s">
        <v>205</v>
      </c>
      <c r="H4" s="114" t="s">
        <v>206</v>
      </c>
      <c r="I4" s="2" t="s">
        <v>207</v>
      </c>
      <c r="J4" s="60" t="s">
        <v>208</v>
      </c>
      <c r="K4" s="212"/>
      <c r="L4" s="206"/>
      <c r="M4" s="206"/>
      <c r="N4" s="206"/>
      <c r="O4" s="206"/>
    </row>
    <row r="5" spans="1:15" ht="21.75" customHeight="1">
      <c r="A5" s="316" t="s">
        <v>4</v>
      </c>
      <c r="B5" s="3">
        <v>1</v>
      </c>
      <c r="C5" s="207" t="s">
        <v>187</v>
      </c>
      <c r="D5" s="19" t="s">
        <v>54</v>
      </c>
      <c r="E5" s="70" t="s">
        <v>50</v>
      </c>
      <c r="F5" s="264" t="s">
        <v>237</v>
      </c>
      <c r="G5" s="183" t="s">
        <v>132</v>
      </c>
      <c r="H5" s="71" t="s">
        <v>80</v>
      </c>
      <c r="I5" s="68" t="s">
        <v>129</v>
      </c>
      <c r="J5" s="216" t="s">
        <v>7</v>
      </c>
      <c r="K5" s="226"/>
    </row>
    <row r="6" spans="1:15" ht="21.75" customHeight="1">
      <c r="A6" s="317"/>
      <c r="B6" s="4">
        <v>2</v>
      </c>
      <c r="C6" s="207" t="s">
        <v>187</v>
      </c>
      <c r="D6" s="6" t="s">
        <v>121</v>
      </c>
      <c r="E6" s="70" t="s">
        <v>50</v>
      </c>
      <c r="F6" s="87" t="s">
        <v>133</v>
      </c>
      <c r="G6" s="228" t="s">
        <v>201</v>
      </c>
      <c r="H6" s="229" t="s">
        <v>200</v>
      </c>
      <c r="I6" s="210"/>
      <c r="J6" s="217" t="s">
        <v>63</v>
      </c>
      <c r="K6" s="226"/>
    </row>
    <row r="7" spans="1:15" ht="21.75" customHeight="1" thickBot="1">
      <c r="A7" s="317"/>
      <c r="B7" s="4">
        <v>3</v>
      </c>
      <c r="C7" s="215" t="s">
        <v>54</v>
      </c>
      <c r="D7" s="11" t="s">
        <v>51</v>
      </c>
      <c r="E7" s="265" t="s">
        <v>237</v>
      </c>
      <c r="F7" s="177" t="s">
        <v>133</v>
      </c>
      <c r="G7" s="208"/>
      <c r="H7" s="208"/>
      <c r="I7" s="248"/>
      <c r="J7" s="263" t="s">
        <v>235</v>
      </c>
      <c r="K7" s="226"/>
      <c r="M7" s="205"/>
    </row>
    <row r="8" spans="1:15" ht="21.75" customHeight="1">
      <c r="A8" s="297" t="s">
        <v>5</v>
      </c>
      <c r="B8" s="3">
        <v>1</v>
      </c>
      <c r="C8" s="68" t="s">
        <v>209</v>
      </c>
      <c r="D8" s="213" t="s">
        <v>188</v>
      </c>
      <c r="E8" s="18" t="s">
        <v>78</v>
      </c>
      <c r="F8" s="18" t="s">
        <v>11</v>
      </c>
      <c r="G8" s="182"/>
      <c r="H8" s="214"/>
      <c r="I8" s="90"/>
      <c r="J8" s="218" t="s">
        <v>80</v>
      </c>
      <c r="K8" s="226"/>
    </row>
    <row r="9" spans="1:15" ht="21.75" customHeight="1" thickBot="1">
      <c r="A9" s="298"/>
      <c r="B9" s="4">
        <v>2</v>
      </c>
      <c r="C9" s="68" t="s">
        <v>209</v>
      </c>
      <c r="D9" s="184" t="s">
        <v>188</v>
      </c>
      <c r="E9" s="65" t="s">
        <v>60</v>
      </c>
      <c r="F9" s="6" t="s">
        <v>11</v>
      </c>
      <c r="G9" s="209"/>
      <c r="H9" s="222"/>
      <c r="I9" s="13"/>
      <c r="J9" s="219" t="s">
        <v>145</v>
      </c>
      <c r="K9" s="226"/>
    </row>
    <row r="10" spans="1:15" ht="21.75" customHeight="1" thickBot="1">
      <c r="A10" s="298"/>
      <c r="B10" s="4">
        <v>3</v>
      </c>
      <c r="C10" s="16" t="s">
        <v>63</v>
      </c>
      <c r="D10" s="262" t="s">
        <v>234</v>
      </c>
      <c r="E10" s="14" t="s">
        <v>60</v>
      </c>
      <c r="F10" s="261" t="s">
        <v>232</v>
      </c>
      <c r="G10" s="211"/>
      <c r="H10" s="318" t="s">
        <v>197</v>
      </c>
      <c r="I10" s="319"/>
      <c r="J10" s="220" t="s">
        <v>128</v>
      </c>
      <c r="K10" s="226"/>
      <c r="L10" s="115"/>
    </row>
    <row r="11" spans="1:15" ht="21.75" customHeight="1">
      <c r="A11" s="297" t="s">
        <v>8</v>
      </c>
      <c r="B11" s="3">
        <v>1</v>
      </c>
      <c r="C11" s="17" t="s">
        <v>59</v>
      </c>
      <c r="D11" s="18" t="s">
        <v>124</v>
      </c>
      <c r="E11" s="99" t="s">
        <v>127</v>
      </c>
      <c r="F11" s="175" t="s">
        <v>126</v>
      </c>
      <c r="G11" s="305" t="s">
        <v>245</v>
      </c>
      <c r="H11" s="306"/>
      <c r="I11" s="306"/>
      <c r="J11" s="306"/>
      <c r="K11" s="226"/>
    </row>
    <row r="12" spans="1:15" ht="21.75" customHeight="1">
      <c r="A12" s="298"/>
      <c r="B12" s="4">
        <v>2</v>
      </c>
      <c r="C12" s="5" t="s">
        <v>90</v>
      </c>
      <c r="D12" s="68" t="s">
        <v>122</v>
      </c>
      <c r="E12" s="68" t="s">
        <v>127</v>
      </c>
      <c r="F12" s="176" t="s">
        <v>126</v>
      </c>
      <c r="G12" s="287" t="s">
        <v>195</v>
      </c>
      <c r="H12" s="288"/>
      <c r="I12" s="288"/>
      <c r="J12" s="288"/>
      <c r="K12" s="226"/>
      <c r="L12" s="221"/>
    </row>
    <row r="13" spans="1:15" ht="21.75" customHeight="1" thickBot="1">
      <c r="A13" s="299"/>
      <c r="B13" s="7">
        <v>3</v>
      </c>
      <c r="C13" s="8" t="s">
        <v>90</v>
      </c>
      <c r="D13" s="68" t="s">
        <v>122</v>
      </c>
      <c r="E13" s="13" t="s">
        <v>125</v>
      </c>
      <c r="F13" s="174" t="s">
        <v>198</v>
      </c>
      <c r="G13" s="309" t="s">
        <v>194</v>
      </c>
      <c r="H13" s="310"/>
      <c r="I13" s="310"/>
      <c r="J13" s="310"/>
      <c r="K13" s="226"/>
    </row>
    <row r="14" spans="1:15" ht="21.75" customHeight="1">
      <c r="A14" s="300" t="s">
        <v>9</v>
      </c>
      <c r="B14" s="171">
        <v>1</v>
      </c>
      <c r="C14" s="18" t="s">
        <v>123</v>
      </c>
      <c r="D14" s="173" t="s">
        <v>59</v>
      </c>
      <c r="E14" s="74" t="s">
        <v>50</v>
      </c>
      <c r="F14" s="76" t="s">
        <v>11</v>
      </c>
      <c r="G14" s="307" t="s">
        <v>196</v>
      </c>
      <c r="H14" s="308"/>
      <c r="I14" s="308"/>
      <c r="J14" s="308"/>
      <c r="K14" s="226"/>
    </row>
    <row r="15" spans="1:15" ht="21.75" customHeight="1" thickBot="1">
      <c r="A15" s="301"/>
      <c r="B15" s="9">
        <v>2</v>
      </c>
      <c r="C15" s="68" t="s">
        <v>210</v>
      </c>
      <c r="D15" s="6" t="s">
        <v>121</v>
      </c>
      <c r="E15" s="70" t="s">
        <v>50</v>
      </c>
      <c r="F15" s="87" t="s">
        <v>133</v>
      </c>
      <c r="G15" s="289" t="s">
        <v>203</v>
      </c>
      <c r="H15" s="290"/>
      <c r="I15" s="290"/>
      <c r="J15" s="290"/>
      <c r="K15" s="226"/>
    </row>
    <row r="16" spans="1:15" ht="21.75" customHeight="1" thickBot="1">
      <c r="A16" s="302"/>
      <c r="B16" s="10">
        <v>3</v>
      </c>
      <c r="C16" s="69" t="s">
        <v>210</v>
      </c>
      <c r="D16" s="11" t="s">
        <v>123</v>
      </c>
      <c r="E16" s="14" t="s">
        <v>60</v>
      </c>
      <c r="F16" s="177" t="s">
        <v>133</v>
      </c>
      <c r="G16" s="303" t="s">
        <v>193</v>
      </c>
      <c r="H16" s="304"/>
      <c r="I16" s="304"/>
      <c r="J16" s="304"/>
      <c r="K16" s="226"/>
    </row>
    <row r="17" spans="1:14" ht="21.75" customHeight="1">
      <c r="A17" s="292" t="s">
        <v>10</v>
      </c>
      <c r="B17" s="3">
        <v>1</v>
      </c>
      <c r="C17" s="6" t="s">
        <v>236</v>
      </c>
      <c r="D17" s="68" t="s">
        <v>122</v>
      </c>
      <c r="E17" s="99" t="s">
        <v>127</v>
      </c>
      <c r="F17" s="178" t="s">
        <v>6</v>
      </c>
      <c r="G17" s="232" t="s">
        <v>190</v>
      </c>
      <c r="H17" s="238" t="s">
        <v>139</v>
      </c>
      <c r="I17" s="63"/>
      <c r="J17" s="63"/>
      <c r="K17" s="226"/>
      <c r="L17" s="231"/>
      <c r="M17" s="23"/>
    </row>
    <row r="18" spans="1:14" ht="21.75" customHeight="1">
      <c r="A18" s="293"/>
      <c r="B18" s="4">
        <v>2</v>
      </c>
      <c r="C18" s="5" t="s">
        <v>90</v>
      </c>
      <c r="D18" s="68" t="s">
        <v>122</v>
      </c>
      <c r="E18" s="68" t="s">
        <v>127</v>
      </c>
      <c r="F18" s="176" t="s">
        <v>126</v>
      </c>
      <c r="G18" s="233" t="s">
        <v>191</v>
      </c>
      <c r="H18" s="239" t="s">
        <v>140</v>
      </c>
      <c r="I18" s="224"/>
      <c r="J18" s="224"/>
      <c r="K18" s="226"/>
    </row>
    <row r="19" spans="1:14" ht="21.75" customHeight="1" thickBot="1">
      <c r="A19" s="293"/>
      <c r="B19" s="7">
        <v>3</v>
      </c>
      <c r="C19" s="8" t="s">
        <v>90</v>
      </c>
      <c r="D19" s="6" t="s">
        <v>236</v>
      </c>
      <c r="E19" s="262" t="s">
        <v>234</v>
      </c>
      <c r="F19" s="179" t="s">
        <v>126</v>
      </c>
      <c r="G19" s="234" t="s">
        <v>202</v>
      </c>
      <c r="H19" s="240" t="s">
        <v>189</v>
      </c>
      <c r="I19" s="225"/>
      <c r="J19" s="225"/>
      <c r="K19" s="226"/>
    </row>
    <row r="20" spans="1:14" ht="21.75" customHeight="1">
      <c r="A20" s="294" t="s">
        <v>12</v>
      </c>
      <c r="B20" s="3">
        <v>1</v>
      </c>
      <c r="C20" s="6" t="s">
        <v>187</v>
      </c>
      <c r="D20" s="172" t="s">
        <v>129</v>
      </c>
      <c r="E20" s="173" t="s">
        <v>59</v>
      </c>
      <c r="F20" s="180" t="s">
        <v>124</v>
      </c>
      <c r="G20" s="235" t="s">
        <v>192</v>
      </c>
      <c r="H20" s="239" t="s">
        <v>141</v>
      </c>
      <c r="I20" s="63"/>
      <c r="J20" s="63"/>
      <c r="K20" s="226"/>
    </row>
    <row r="21" spans="1:14" ht="21.75" customHeight="1">
      <c r="A21" s="295"/>
      <c r="B21" s="4">
        <v>2</v>
      </c>
      <c r="C21" s="12" t="s">
        <v>124</v>
      </c>
      <c r="D21" s="184" t="s">
        <v>188</v>
      </c>
      <c r="E21" s="71" t="s">
        <v>79</v>
      </c>
      <c r="F21" s="181" t="s">
        <v>199</v>
      </c>
      <c r="G21" s="236" t="s">
        <v>191</v>
      </c>
      <c r="H21" s="239" t="s">
        <v>142</v>
      </c>
      <c r="I21" s="224"/>
      <c r="J21" s="224"/>
      <c r="K21" s="226"/>
      <c r="M21" s="115"/>
      <c r="N21" s="115"/>
    </row>
    <row r="22" spans="1:14" ht="21.75" customHeight="1" thickBot="1">
      <c r="A22" s="296"/>
      <c r="B22" s="7">
        <v>3</v>
      </c>
      <c r="C22" s="262" t="s">
        <v>234</v>
      </c>
      <c r="D22" s="204" t="s">
        <v>188</v>
      </c>
      <c r="E22" s="230" t="s">
        <v>200</v>
      </c>
      <c r="F22" s="223" t="s">
        <v>199</v>
      </c>
      <c r="G22" s="237" t="s">
        <v>202</v>
      </c>
      <c r="H22" s="240" t="s">
        <v>143</v>
      </c>
      <c r="I22" s="225"/>
      <c r="J22" s="225"/>
      <c r="K22" s="226"/>
    </row>
    <row r="23" spans="1:14" ht="15.75">
      <c r="A23" s="61"/>
      <c r="B23" s="59" t="s">
        <v>131</v>
      </c>
      <c r="C23" s="59"/>
      <c r="D23" s="59"/>
      <c r="E23" s="59"/>
      <c r="F23" s="59"/>
      <c r="G23" s="59"/>
      <c r="H23" s="61" t="s">
        <v>246</v>
      </c>
      <c r="I23" s="59"/>
      <c r="J23" s="59"/>
    </row>
    <row r="24" spans="1:14" ht="15.75">
      <c r="A24" s="170"/>
      <c r="B24" s="59"/>
      <c r="C24" s="63" t="s">
        <v>233</v>
      </c>
      <c r="D24" s="63"/>
      <c r="E24" s="63"/>
      <c r="F24" s="63"/>
      <c r="G24" s="63"/>
      <c r="H24" s="59"/>
      <c r="I24" s="59"/>
      <c r="J24" s="59"/>
    </row>
    <row r="25" spans="1:14" ht="15.75">
      <c r="A25" s="170"/>
      <c r="B25" s="59"/>
      <c r="C25" s="63"/>
      <c r="D25" s="63"/>
      <c r="E25" s="59"/>
      <c r="F25" s="59"/>
      <c r="G25" s="59"/>
      <c r="H25" s="291" t="s">
        <v>204</v>
      </c>
      <c r="I25" s="291"/>
      <c r="J25" s="59"/>
    </row>
    <row r="26" spans="1:14">
      <c r="B26" s="59"/>
      <c r="C26" s="59"/>
      <c r="D26" s="59"/>
      <c r="E26" s="59"/>
      <c r="F26" s="59"/>
      <c r="G26" s="59"/>
      <c r="H26" s="59"/>
      <c r="I26" s="59"/>
      <c r="J26" s="59"/>
    </row>
    <row r="27" spans="1:14">
      <c r="B27" s="59"/>
      <c r="C27" s="63"/>
      <c r="D27" s="63"/>
      <c r="E27" s="63"/>
      <c r="F27" s="63"/>
      <c r="G27" s="63"/>
      <c r="H27" s="59"/>
      <c r="I27" s="59"/>
      <c r="J27" s="59"/>
    </row>
    <row r="28" spans="1:14">
      <c r="B28" s="59"/>
      <c r="C28" s="59"/>
      <c r="D28" s="59"/>
      <c r="E28" s="59"/>
      <c r="F28" s="59"/>
      <c r="G28" s="59"/>
      <c r="H28" s="59"/>
      <c r="I28" s="59"/>
      <c r="J28" s="59"/>
    </row>
    <row r="29" spans="1:14" ht="15.75">
      <c r="A29" s="170"/>
      <c r="B29" s="59"/>
      <c r="C29" s="63"/>
      <c r="D29" s="63"/>
      <c r="E29" s="59"/>
      <c r="F29" s="59"/>
      <c r="G29" s="59"/>
      <c r="H29" s="59"/>
      <c r="I29" s="59"/>
      <c r="J29" s="59"/>
    </row>
    <row r="30" spans="1:14">
      <c r="B30" s="59"/>
      <c r="C30" s="59"/>
      <c r="D30" s="59"/>
      <c r="E30" s="59"/>
      <c r="F30" s="59"/>
      <c r="G30" s="59"/>
      <c r="H30" s="59"/>
      <c r="I30" s="59"/>
      <c r="J30" s="59"/>
    </row>
    <row r="31" spans="1:14">
      <c r="B31" s="59"/>
      <c r="C31" s="59"/>
      <c r="D31" s="59"/>
      <c r="E31" s="59"/>
      <c r="F31" s="59"/>
      <c r="G31" s="59"/>
      <c r="H31" s="59"/>
      <c r="I31" s="59"/>
      <c r="J31" s="59"/>
    </row>
  </sheetData>
  <mergeCells count="17">
    <mergeCell ref="C3:F3"/>
    <mergeCell ref="A3:A4"/>
    <mergeCell ref="G3:J3"/>
    <mergeCell ref="A5:A7"/>
    <mergeCell ref="A8:A10"/>
    <mergeCell ref="H10:I10"/>
    <mergeCell ref="G12:J12"/>
    <mergeCell ref="G15:J15"/>
    <mergeCell ref="H25:I25"/>
    <mergeCell ref="A17:A19"/>
    <mergeCell ref="A20:A22"/>
    <mergeCell ref="A11:A13"/>
    <mergeCell ref="A14:A16"/>
    <mergeCell ref="G16:J16"/>
    <mergeCell ref="G11:J11"/>
    <mergeCell ref="G14:J14"/>
    <mergeCell ref="G13:J13"/>
  </mergeCells>
  <pageMargins left="0.5" right="0" top="0.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opLeftCell="A8" workbookViewId="0">
      <selection activeCell="O19" sqref="O19"/>
    </sheetView>
  </sheetViews>
  <sheetFormatPr defaultRowHeight="15"/>
  <cols>
    <col min="1" max="1" width="3.7109375" customWidth="1"/>
    <col min="2" max="2" width="16.5703125" customWidth="1"/>
    <col min="3" max="3" width="9.42578125" customWidth="1"/>
    <col min="4" max="4" width="7.85546875" customWidth="1"/>
    <col min="5" max="5" width="10.140625" customWidth="1"/>
    <col min="6" max="6" width="8.85546875" customWidth="1"/>
    <col min="7" max="7" width="16.140625" customWidth="1"/>
    <col min="8" max="8" width="6.140625" customWidth="1"/>
    <col min="9" max="9" width="7" customWidth="1"/>
    <col min="10" max="10" width="5.5703125" customWidth="1"/>
    <col min="11" max="11" width="23" customWidth="1"/>
    <col min="12" max="12" width="9.140625" customWidth="1"/>
    <col min="14" max="14" width="9.140625" hidden="1" customWidth="1"/>
  </cols>
  <sheetData>
    <row r="1" spans="1:12" ht="17.25">
      <c r="A1" s="20" t="str">
        <f>[1]Bia!$G$6</f>
        <v>Trường THCS QUAN TRUNG</v>
      </c>
      <c r="B1" s="21"/>
      <c r="C1" s="21"/>
      <c r="D1" s="21"/>
      <c r="E1" s="21"/>
      <c r="F1" s="22"/>
      <c r="G1" s="64"/>
      <c r="H1" s="23"/>
      <c r="I1" s="64"/>
      <c r="J1" s="24"/>
      <c r="K1" s="25"/>
      <c r="L1" s="21"/>
    </row>
    <row r="2" spans="1:12" ht="15.75">
      <c r="A2" s="277" t="s">
        <v>91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16.5" customHeight="1">
      <c r="A3" s="278" t="s">
        <v>16</v>
      </c>
      <c r="B3" s="278" t="s">
        <v>17</v>
      </c>
      <c r="C3" s="280"/>
      <c r="D3" s="278" t="s">
        <v>18</v>
      </c>
      <c r="E3" s="278"/>
      <c r="F3" s="278"/>
      <c r="G3" s="278" t="s">
        <v>19</v>
      </c>
      <c r="H3" s="278"/>
      <c r="I3" s="281" t="s">
        <v>52</v>
      </c>
      <c r="J3" s="283" t="s">
        <v>20</v>
      </c>
      <c r="K3" s="285" t="s">
        <v>211</v>
      </c>
      <c r="L3" s="285" t="s">
        <v>22</v>
      </c>
    </row>
    <row r="4" spans="1:12" ht="16.5" customHeight="1" thickBot="1">
      <c r="A4" s="279"/>
      <c r="B4" s="279"/>
      <c r="C4" s="279"/>
      <c r="D4" s="158" t="s">
        <v>23</v>
      </c>
      <c r="E4" s="118" t="s">
        <v>69</v>
      </c>
      <c r="F4" s="119" t="s">
        <v>24</v>
      </c>
      <c r="G4" s="158" t="s">
        <v>25</v>
      </c>
      <c r="H4" s="158" t="s">
        <v>49</v>
      </c>
      <c r="I4" s="282"/>
      <c r="J4" s="284"/>
      <c r="K4" s="286"/>
      <c r="L4" s="286"/>
    </row>
    <row r="5" spans="1:12" ht="16.5" customHeight="1">
      <c r="A5" s="120">
        <v>1</v>
      </c>
      <c r="B5" s="95" t="s">
        <v>26</v>
      </c>
      <c r="C5" s="45" t="s">
        <v>27</v>
      </c>
      <c r="D5" s="49"/>
      <c r="E5" s="121" t="s">
        <v>65</v>
      </c>
      <c r="F5" s="47">
        <v>6</v>
      </c>
      <c r="G5" s="77" t="s">
        <v>61</v>
      </c>
      <c r="H5" s="49">
        <v>2.5</v>
      </c>
      <c r="I5" s="50">
        <f t="shared" ref="I5:I23" si="0">F5+H5</f>
        <v>8.5</v>
      </c>
      <c r="J5" s="51">
        <f>IF(I5&lt;19,19-I5," ")</f>
        <v>10.5</v>
      </c>
      <c r="K5" s="250" t="s">
        <v>213</v>
      </c>
      <c r="L5" s="53"/>
    </row>
    <row r="6" spans="1:12" ht="16.5" customHeight="1">
      <c r="A6" s="103">
        <v>2</v>
      </c>
      <c r="B6" s="67" t="s">
        <v>93</v>
      </c>
      <c r="C6" s="26" t="s">
        <v>94</v>
      </c>
      <c r="D6" s="30"/>
      <c r="E6" s="35" t="s">
        <v>70</v>
      </c>
      <c r="F6" s="28">
        <v>4.5</v>
      </c>
      <c r="G6" s="29" t="s">
        <v>177</v>
      </c>
      <c r="H6" s="30">
        <v>8</v>
      </c>
      <c r="I6" s="31">
        <f t="shared" si="0"/>
        <v>12.5</v>
      </c>
      <c r="J6" s="32">
        <f>IF(I6&lt;19,19-I6," ")</f>
        <v>6.5</v>
      </c>
      <c r="K6" s="251" t="s">
        <v>214</v>
      </c>
      <c r="L6" s="78"/>
    </row>
    <row r="7" spans="1:12" ht="16.5" customHeight="1">
      <c r="A7" s="103">
        <v>3</v>
      </c>
      <c r="B7" s="67" t="s">
        <v>28</v>
      </c>
      <c r="C7" s="26" t="s">
        <v>29</v>
      </c>
      <c r="D7" s="202">
        <v>81</v>
      </c>
      <c r="E7" s="35" t="s">
        <v>67</v>
      </c>
      <c r="F7" s="28">
        <v>4.5</v>
      </c>
      <c r="G7" s="29" t="s">
        <v>178</v>
      </c>
      <c r="H7" s="30">
        <v>4</v>
      </c>
      <c r="I7" s="31">
        <f t="shared" si="0"/>
        <v>8.5</v>
      </c>
      <c r="J7" s="32">
        <f>IF(I7&lt;19,19-I7," ")</f>
        <v>10.5</v>
      </c>
      <c r="K7" s="251" t="s">
        <v>215</v>
      </c>
      <c r="L7" s="34"/>
    </row>
    <row r="8" spans="1:12" ht="16.5" customHeight="1">
      <c r="A8" s="103">
        <v>4</v>
      </c>
      <c r="B8" s="67" t="s">
        <v>34</v>
      </c>
      <c r="C8" s="26" t="s">
        <v>89</v>
      </c>
      <c r="D8" s="30">
        <v>92</v>
      </c>
      <c r="E8" s="35" t="s">
        <v>71</v>
      </c>
      <c r="F8" s="28">
        <v>4.5</v>
      </c>
      <c r="G8" s="29" t="s">
        <v>179</v>
      </c>
      <c r="H8" s="30">
        <v>4</v>
      </c>
      <c r="I8" s="31">
        <f>F8+H8</f>
        <v>8.5</v>
      </c>
      <c r="J8" s="32">
        <f>IF(I8&lt;19,19-I8," ")</f>
        <v>10.5</v>
      </c>
      <c r="K8" s="250" t="s">
        <v>216</v>
      </c>
      <c r="L8" s="78"/>
    </row>
    <row r="9" spans="1:12" ht="16.5" customHeight="1">
      <c r="A9" s="103">
        <v>5</v>
      </c>
      <c r="B9" s="67" t="s">
        <v>32</v>
      </c>
      <c r="C9" s="26" t="s">
        <v>33</v>
      </c>
      <c r="D9" s="30"/>
      <c r="E9" s="35" t="s">
        <v>83</v>
      </c>
      <c r="F9" s="54">
        <v>2</v>
      </c>
      <c r="G9" s="203" t="s">
        <v>241</v>
      </c>
      <c r="H9" s="30">
        <v>8</v>
      </c>
      <c r="I9" s="31">
        <f>F9+H9</f>
        <v>10</v>
      </c>
      <c r="J9" s="32">
        <f>IF(I9&lt;19,19-I9," ")</f>
        <v>9</v>
      </c>
      <c r="K9" s="251" t="s">
        <v>217</v>
      </c>
      <c r="L9" s="34"/>
    </row>
    <row r="10" spans="1:12" ht="16.5" customHeight="1" thickBot="1">
      <c r="A10" s="122">
        <v>6</v>
      </c>
      <c r="B10" s="79" t="s">
        <v>238</v>
      </c>
      <c r="C10" s="80" t="s">
        <v>239</v>
      </c>
      <c r="D10" s="241"/>
      <c r="E10" s="242"/>
      <c r="F10" s="243"/>
      <c r="G10" s="244" t="s">
        <v>240</v>
      </c>
      <c r="H10" s="241">
        <v>8</v>
      </c>
      <c r="I10" s="245">
        <f>F10+H10</f>
        <v>8</v>
      </c>
      <c r="J10" s="246">
        <v>4</v>
      </c>
      <c r="K10" s="247"/>
      <c r="L10" s="44"/>
    </row>
    <row r="11" spans="1:12" ht="16.5" customHeight="1">
      <c r="A11" s="125">
        <v>7</v>
      </c>
      <c r="B11" s="126" t="s">
        <v>30</v>
      </c>
      <c r="C11" s="127" t="s">
        <v>31</v>
      </c>
      <c r="D11" s="132"/>
      <c r="E11" s="129" t="s">
        <v>84</v>
      </c>
      <c r="F11" s="130">
        <v>3</v>
      </c>
      <c r="G11" s="131" t="s">
        <v>55</v>
      </c>
      <c r="H11" s="132">
        <v>4</v>
      </c>
      <c r="I11" s="133">
        <f>F11+H11</f>
        <v>7</v>
      </c>
      <c r="J11" s="134">
        <f>IF(I11&lt;19,19-I11," ")</f>
        <v>12</v>
      </c>
      <c r="K11" s="253" t="s">
        <v>216</v>
      </c>
      <c r="L11" s="75"/>
    </row>
    <row r="12" spans="1:12" ht="16.5" customHeight="1">
      <c r="A12" s="103">
        <v>8</v>
      </c>
      <c r="B12" s="67" t="s">
        <v>99</v>
      </c>
      <c r="C12" s="26" t="s">
        <v>100</v>
      </c>
      <c r="D12" s="202">
        <v>72</v>
      </c>
      <c r="E12" s="35" t="s">
        <v>58</v>
      </c>
      <c r="F12" s="28">
        <v>4.5</v>
      </c>
      <c r="G12" s="29" t="s">
        <v>180</v>
      </c>
      <c r="H12" s="30">
        <v>6</v>
      </c>
      <c r="I12" s="31">
        <f t="shared" si="0"/>
        <v>10.5</v>
      </c>
      <c r="J12" s="32">
        <f>IF(I12&lt;19,19-I12," ")</f>
        <v>8.5</v>
      </c>
      <c r="K12" s="254" t="s">
        <v>227</v>
      </c>
      <c r="L12" s="78"/>
    </row>
    <row r="13" spans="1:12" ht="16.5" customHeight="1">
      <c r="A13" s="103">
        <v>9</v>
      </c>
      <c r="B13" s="91" t="s">
        <v>101</v>
      </c>
      <c r="C13" s="92" t="s">
        <v>102</v>
      </c>
      <c r="D13" s="83"/>
      <c r="E13" s="93" t="s">
        <v>56</v>
      </c>
      <c r="F13" s="81">
        <v>4.5</v>
      </c>
      <c r="G13" s="82" t="s">
        <v>134</v>
      </c>
      <c r="H13" s="83">
        <v>4</v>
      </c>
      <c r="I13" s="84">
        <f t="shared" si="0"/>
        <v>8.5</v>
      </c>
      <c r="J13" s="85">
        <f>IF(I13&lt;19,19-I13," ")</f>
        <v>10.5</v>
      </c>
      <c r="K13" s="254" t="s">
        <v>228</v>
      </c>
      <c r="L13" s="78"/>
    </row>
    <row r="14" spans="1:12" ht="16.5" customHeight="1">
      <c r="A14" s="103">
        <v>10</v>
      </c>
      <c r="B14" s="91" t="s">
        <v>104</v>
      </c>
      <c r="C14" s="92" t="s">
        <v>105</v>
      </c>
      <c r="D14" s="167">
        <v>73</v>
      </c>
      <c r="E14" s="93" t="s">
        <v>85</v>
      </c>
      <c r="F14" s="81">
        <v>4.5</v>
      </c>
      <c r="G14" s="82" t="s">
        <v>181</v>
      </c>
      <c r="H14" s="83">
        <v>5</v>
      </c>
      <c r="I14" s="84">
        <f t="shared" si="0"/>
        <v>9.5</v>
      </c>
      <c r="J14" s="85">
        <f>IF(I14&lt;19,19-I14," ")</f>
        <v>9.5</v>
      </c>
      <c r="K14" s="254" t="s">
        <v>229</v>
      </c>
      <c r="L14" s="78"/>
    </row>
    <row r="15" spans="1:12" ht="16.5" customHeight="1">
      <c r="A15" s="103">
        <v>11</v>
      </c>
      <c r="B15" s="138" t="s">
        <v>135</v>
      </c>
      <c r="C15" s="139" t="s">
        <v>64</v>
      </c>
      <c r="D15" s="30"/>
      <c r="E15" s="35" t="s">
        <v>66</v>
      </c>
      <c r="F15" s="28"/>
      <c r="G15" s="29" t="s">
        <v>107</v>
      </c>
      <c r="H15" s="30">
        <v>4</v>
      </c>
      <c r="I15" s="31">
        <f t="shared" si="0"/>
        <v>4</v>
      </c>
      <c r="J15" s="32">
        <f t="shared" ref="J15:J23" si="1">IF(I15&lt;19,19-I15," ")</f>
        <v>15</v>
      </c>
      <c r="K15" s="33" t="str">
        <f t="shared" ref="K15" si="2">IF(I15&gt;19,I15-19," ")</f>
        <v/>
      </c>
      <c r="L15" s="78"/>
    </row>
    <row r="16" spans="1:12" ht="16.5" customHeight="1">
      <c r="A16" s="103">
        <v>12</v>
      </c>
      <c r="B16" s="140" t="s">
        <v>242</v>
      </c>
      <c r="C16" s="141" t="s">
        <v>243</v>
      </c>
      <c r="D16" s="167"/>
      <c r="E16" s="78" t="s">
        <v>244</v>
      </c>
      <c r="F16" s="81">
        <v>4.5</v>
      </c>
      <c r="G16" s="82" t="s">
        <v>136</v>
      </c>
      <c r="H16" s="83">
        <v>2.5</v>
      </c>
      <c r="I16" s="84">
        <f>F16+H16</f>
        <v>7</v>
      </c>
      <c r="J16" s="85">
        <f>IF(I16&lt;19,19-I16," ")</f>
        <v>12</v>
      </c>
      <c r="K16" s="249" t="s">
        <v>230</v>
      </c>
      <c r="L16" s="78"/>
    </row>
    <row r="17" spans="1:12" ht="16.5" customHeight="1">
      <c r="A17" s="103">
        <v>13</v>
      </c>
      <c r="B17" s="67" t="s">
        <v>110</v>
      </c>
      <c r="C17" s="57" t="s">
        <v>111</v>
      </c>
      <c r="D17" s="168"/>
      <c r="E17" s="143" t="s">
        <v>76</v>
      </c>
      <c r="F17" s="28"/>
      <c r="G17" s="94" t="s">
        <v>112</v>
      </c>
      <c r="H17" s="30">
        <v>5</v>
      </c>
      <c r="I17" s="31">
        <f>F17+H17</f>
        <v>5</v>
      </c>
      <c r="J17" s="32">
        <f>IF(I17&lt;19,19-I17," ")</f>
        <v>14</v>
      </c>
      <c r="K17" s="253" t="s">
        <v>231</v>
      </c>
      <c r="L17" s="78"/>
    </row>
    <row r="18" spans="1:12" ht="16.5" customHeight="1" thickBot="1">
      <c r="A18" s="122">
        <v>14</v>
      </c>
      <c r="B18" s="66" t="s">
        <v>62</v>
      </c>
      <c r="C18" s="55" t="s">
        <v>53</v>
      </c>
      <c r="D18" s="147">
        <v>93</v>
      </c>
      <c r="E18" s="44" t="s">
        <v>113</v>
      </c>
      <c r="F18" s="38">
        <v>3</v>
      </c>
      <c r="G18" s="39" t="s">
        <v>114</v>
      </c>
      <c r="H18" s="40">
        <v>4</v>
      </c>
      <c r="I18" s="41">
        <f>F18+H18</f>
        <v>7</v>
      </c>
      <c r="J18" s="42">
        <f>IF(I18&lt;19,19-I18," ")</f>
        <v>12</v>
      </c>
      <c r="K18" s="256" t="s">
        <v>212</v>
      </c>
      <c r="L18" s="44"/>
    </row>
    <row r="19" spans="1:12" ht="15.75">
      <c r="A19" s="120">
        <v>15</v>
      </c>
      <c r="B19" s="95" t="s">
        <v>36</v>
      </c>
      <c r="C19" s="45" t="s">
        <v>37</v>
      </c>
      <c r="D19" s="144">
        <v>82</v>
      </c>
      <c r="E19" s="96" t="s">
        <v>81</v>
      </c>
      <c r="F19" s="47">
        <v>3</v>
      </c>
      <c r="G19" s="48" t="s">
        <v>137</v>
      </c>
      <c r="H19" s="49">
        <v>3</v>
      </c>
      <c r="I19" s="50">
        <f t="shared" si="0"/>
        <v>6</v>
      </c>
      <c r="J19" s="51">
        <f t="shared" si="1"/>
        <v>13</v>
      </c>
      <c r="K19" s="255" t="s">
        <v>218</v>
      </c>
      <c r="L19" s="53"/>
    </row>
    <row r="20" spans="1:12" ht="15.75">
      <c r="A20" s="103">
        <v>16</v>
      </c>
      <c r="B20" s="67" t="s">
        <v>38</v>
      </c>
      <c r="C20" s="26" t="s">
        <v>13</v>
      </c>
      <c r="D20" s="89">
        <v>61</v>
      </c>
      <c r="E20" s="35" t="s">
        <v>86</v>
      </c>
      <c r="F20" s="28"/>
      <c r="G20" s="29" t="s">
        <v>182</v>
      </c>
      <c r="H20" s="30">
        <v>4.5</v>
      </c>
      <c r="I20" s="31">
        <f t="shared" si="0"/>
        <v>4.5</v>
      </c>
      <c r="J20" s="32">
        <f t="shared" si="1"/>
        <v>14.5</v>
      </c>
      <c r="K20" s="249" t="s">
        <v>219</v>
      </c>
      <c r="L20" s="34"/>
    </row>
    <row r="21" spans="1:12" ht="15.75">
      <c r="A21" s="103">
        <v>17</v>
      </c>
      <c r="B21" s="105" t="s">
        <v>115</v>
      </c>
      <c r="C21" s="106" t="s">
        <v>57</v>
      </c>
      <c r="D21" s="110"/>
      <c r="E21" s="107" t="s">
        <v>74</v>
      </c>
      <c r="F21" s="108"/>
      <c r="G21" s="109" t="s">
        <v>184</v>
      </c>
      <c r="H21" s="110">
        <v>2.5</v>
      </c>
      <c r="I21" s="111">
        <f t="shared" si="0"/>
        <v>2.5</v>
      </c>
      <c r="J21" s="112">
        <f t="shared" si="1"/>
        <v>16.5</v>
      </c>
      <c r="K21" s="252" t="s">
        <v>223</v>
      </c>
      <c r="L21" s="34"/>
    </row>
    <row r="22" spans="1:12" ht="15.75">
      <c r="A22" s="103">
        <v>18</v>
      </c>
      <c r="B22" s="91" t="s">
        <v>34</v>
      </c>
      <c r="C22" s="92" t="s">
        <v>14</v>
      </c>
      <c r="D22" s="167">
        <v>71</v>
      </c>
      <c r="E22" s="93" t="s">
        <v>35</v>
      </c>
      <c r="F22" s="81">
        <v>4.5</v>
      </c>
      <c r="G22" s="82" t="s">
        <v>68</v>
      </c>
      <c r="H22" s="83">
        <v>2.5</v>
      </c>
      <c r="I22" s="84">
        <f t="shared" si="0"/>
        <v>7</v>
      </c>
      <c r="J22" s="85">
        <f t="shared" si="1"/>
        <v>12</v>
      </c>
      <c r="K22" s="250" t="s">
        <v>221</v>
      </c>
      <c r="L22" s="78"/>
    </row>
    <row r="23" spans="1:12" ht="15.75">
      <c r="A23" s="103">
        <v>19</v>
      </c>
      <c r="B23" s="67" t="s">
        <v>40</v>
      </c>
      <c r="C23" s="57" t="s">
        <v>41</v>
      </c>
      <c r="D23" s="89">
        <v>91</v>
      </c>
      <c r="E23" s="34" t="s">
        <v>82</v>
      </c>
      <c r="F23" s="28">
        <v>4.5</v>
      </c>
      <c r="G23" s="29" t="s">
        <v>185</v>
      </c>
      <c r="H23" s="30">
        <v>2</v>
      </c>
      <c r="I23" s="31">
        <f t="shared" si="0"/>
        <v>6.5</v>
      </c>
      <c r="J23" s="32">
        <f t="shared" si="1"/>
        <v>12.5</v>
      </c>
      <c r="K23" s="252" t="s">
        <v>222</v>
      </c>
      <c r="L23" s="34"/>
    </row>
    <row r="24" spans="1:12" ht="17.25" thickBot="1">
      <c r="A24" s="122">
        <v>20</v>
      </c>
      <c r="B24" s="66" t="s">
        <v>42</v>
      </c>
      <c r="C24" s="55" t="s">
        <v>3</v>
      </c>
      <c r="D24" s="147">
        <v>83</v>
      </c>
      <c r="E24" s="44"/>
      <c r="F24" s="38">
        <v>4.5</v>
      </c>
      <c r="G24" s="39" t="s">
        <v>138</v>
      </c>
      <c r="H24" s="40">
        <v>3</v>
      </c>
      <c r="I24" s="41">
        <f>F24+H24</f>
        <v>7.5</v>
      </c>
      <c r="J24" s="42">
        <f>IF(I24&lt;19,19-I24," ")</f>
        <v>11.5</v>
      </c>
      <c r="K24" s="258" t="s">
        <v>226</v>
      </c>
      <c r="L24" s="44"/>
    </row>
    <row r="25" spans="1:12" ht="15.75">
      <c r="A25" s="120">
        <v>21</v>
      </c>
      <c r="B25" s="95" t="s">
        <v>46</v>
      </c>
      <c r="C25" s="56" t="s">
        <v>47</v>
      </c>
      <c r="D25" s="49"/>
      <c r="E25" s="96" t="s">
        <v>48</v>
      </c>
      <c r="F25" s="47">
        <v>15</v>
      </c>
      <c r="G25" s="48" t="s">
        <v>77</v>
      </c>
      <c r="H25" s="49">
        <v>4</v>
      </c>
      <c r="I25" s="50">
        <f>F25+H25</f>
        <v>19</v>
      </c>
      <c r="J25" s="51" t="str">
        <f>IF(I25&lt;19,19-I25," ")</f>
        <v/>
      </c>
      <c r="K25" s="257" t="s">
        <v>225</v>
      </c>
      <c r="L25" s="148"/>
    </row>
    <row r="26" spans="1:12" ht="16.5" thickBot="1">
      <c r="A26" s="122">
        <v>22</v>
      </c>
      <c r="B26" s="66" t="s">
        <v>43</v>
      </c>
      <c r="C26" s="36" t="s">
        <v>44</v>
      </c>
      <c r="D26" s="40"/>
      <c r="E26" s="97" t="s">
        <v>45</v>
      </c>
      <c r="F26" s="38">
        <v>16.5</v>
      </c>
      <c r="G26" s="39" t="s">
        <v>186</v>
      </c>
      <c r="H26" s="40"/>
      <c r="I26" s="41">
        <f>F26+H26</f>
        <v>16.5</v>
      </c>
      <c r="J26" s="42">
        <f>IF(I26&lt;19,19-I26," ")</f>
        <v>2.5</v>
      </c>
      <c r="K26" s="259" t="s">
        <v>224</v>
      </c>
      <c r="L26" s="44"/>
    </row>
    <row r="27" spans="1:12" ht="16.5" thickBot="1">
      <c r="A27" s="159">
        <v>23</v>
      </c>
      <c r="B27" s="160" t="s">
        <v>39</v>
      </c>
      <c r="C27" s="161" t="s">
        <v>29</v>
      </c>
      <c r="D27" s="169">
        <v>62</v>
      </c>
      <c r="E27" s="162" t="s">
        <v>71</v>
      </c>
      <c r="F27" s="163">
        <v>4.5</v>
      </c>
      <c r="G27" s="39" t="s">
        <v>183</v>
      </c>
      <c r="H27" s="164">
        <v>4.5</v>
      </c>
      <c r="I27" s="165">
        <f>F27+H27</f>
        <v>9</v>
      </c>
      <c r="J27" s="166">
        <f>IF(I27&lt;19,19-I27," ")</f>
        <v>10</v>
      </c>
      <c r="K27" s="260" t="s">
        <v>220</v>
      </c>
      <c r="L27" s="162"/>
    </row>
    <row r="29" spans="1:12" ht="15.75">
      <c r="B29" s="170"/>
    </row>
    <row r="31" spans="1:12" ht="15.75">
      <c r="B31" s="170"/>
      <c r="D31" s="115"/>
      <c r="E31" s="115"/>
    </row>
    <row r="35" spans="2:5" ht="15.75">
      <c r="B35" s="170"/>
      <c r="D35" s="115"/>
      <c r="E35" s="115"/>
    </row>
  </sheetData>
  <mergeCells count="9">
    <mergeCell ref="A2:L2"/>
    <mergeCell ref="A3:A4"/>
    <mergeCell ref="B3:C4"/>
    <mergeCell ref="D3:F3"/>
    <mergeCell ref="G3:H3"/>
    <mergeCell ref="I3:I4"/>
    <mergeCell ref="J3:J4"/>
    <mergeCell ref="K3:K4"/>
    <mergeCell ref="L3:L4"/>
  </mergeCells>
  <pageMargins left="0.45" right="0.2" top="0.5" bottom="0.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topLeftCell="B10" workbookViewId="0">
      <selection activeCell="A26" sqref="A26:L26"/>
    </sheetView>
  </sheetViews>
  <sheetFormatPr defaultRowHeight="15"/>
  <cols>
    <col min="1" max="1" width="2.140625" hidden="1" customWidth="1"/>
    <col min="2" max="2" width="5.42578125" customWidth="1"/>
    <col min="3" max="3" width="4.7109375" customWidth="1"/>
  </cols>
  <sheetData>
    <row r="1" spans="1:25" ht="16.5">
      <c r="A1" s="185"/>
      <c r="B1" s="328" t="s">
        <v>146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N1" s="343" t="s">
        <v>174</v>
      </c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</row>
    <row r="2" spans="1:25" ht="16.5">
      <c r="A2" s="185"/>
      <c r="B2" s="328" t="s">
        <v>147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N2" s="343" t="s">
        <v>175</v>
      </c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</row>
    <row r="3" spans="1:25" ht="15.75" thickBot="1">
      <c r="A3" s="185"/>
      <c r="B3" s="329"/>
      <c r="C3" s="329"/>
      <c r="D3" s="329"/>
      <c r="E3" s="329"/>
      <c r="F3" s="329"/>
      <c r="G3" s="329"/>
      <c r="K3" s="329"/>
      <c r="L3" s="329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</row>
    <row r="4" spans="1:25" ht="33.75" thickBot="1">
      <c r="A4" s="185"/>
      <c r="B4" s="320" t="s">
        <v>148</v>
      </c>
      <c r="C4" s="321"/>
      <c r="D4" s="320" t="s">
        <v>149</v>
      </c>
      <c r="E4" s="321"/>
      <c r="F4" s="320" t="s">
        <v>150</v>
      </c>
      <c r="G4" s="321"/>
      <c r="H4" s="186" t="s">
        <v>151</v>
      </c>
      <c r="I4" s="186" t="s">
        <v>152</v>
      </c>
      <c r="J4" s="186" t="s">
        <v>153</v>
      </c>
      <c r="K4" s="320" t="s">
        <v>22</v>
      </c>
      <c r="L4" s="321"/>
      <c r="N4" s="320" t="s">
        <v>148</v>
      </c>
      <c r="O4" s="321"/>
      <c r="P4" s="320" t="s">
        <v>149</v>
      </c>
      <c r="Q4" s="321"/>
      <c r="R4" s="320" t="s">
        <v>150</v>
      </c>
      <c r="S4" s="321"/>
      <c r="T4" s="320" t="s">
        <v>151</v>
      </c>
      <c r="U4" s="321"/>
      <c r="V4" s="194" t="s">
        <v>152</v>
      </c>
      <c r="W4" s="320" t="s">
        <v>153</v>
      </c>
      <c r="X4" s="321"/>
      <c r="Y4" s="194" t="s">
        <v>22</v>
      </c>
    </row>
    <row r="5" spans="1:25" ht="17.25" thickBot="1">
      <c r="A5" s="185"/>
      <c r="B5" s="322">
        <v>1</v>
      </c>
      <c r="C5" s="323"/>
      <c r="D5" s="324" t="s">
        <v>154</v>
      </c>
      <c r="E5" s="325"/>
      <c r="F5" s="322">
        <v>4</v>
      </c>
      <c r="G5" s="323"/>
      <c r="H5" s="187">
        <v>4</v>
      </c>
      <c r="I5" s="187">
        <v>4</v>
      </c>
      <c r="J5" s="187">
        <v>4</v>
      </c>
      <c r="K5" s="326"/>
      <c r="L5" s="327"/>
      <c r="N5" s="322">
        <v>1</v>
      </c>
      <c r="O5" s="323"/>
      <c r="P5" s="324" t="s">
        <v>154</v>
      </c>
      <c r="Q5" s="325"/>
      <c r="R5" s="322">
        <v>4</v>
      </c>
      <c r="S5" s="323"/>
      <c r="T5" s="322">
        <v>4</v>
      </c>
      <c r="U5" s="323"/>
      <c r="V5" s="187">
        <v>4</v>
      </c>
      <c r="W5" s="322">
        <v>4</v>
      </c>
      <c r="X5" s="323"/>
      <c r="Y5" s="195"/>
    </row>
    <row r="6" spans="1:25" ht="17.25" thickBot="1">
      <c r="A6" s="185"/>
      <c r="B6" s="322">
        <v>2</v>
      </c>
      <c r="C6" s="323"/>
      <c r="D6" s="324" t="s">
        <v>155</v>
      </c>
      <c r="E6" s="325"/>
      <c r="F6" s="330"/>
      <c r="G6" s="331"/>
      <c r="H6" s="187">
        <v>1</v>
      </c>
      <c r="I6" s="187">
        <v>1</v>
      </c>
      <c r="J6" s="187">
        <v>1</v>
      </c>
      <c r="K6" s="326"/>
      <c r="L6" s="327"/>
      <c r="N6" s="322">
        <v>2</v>
      </c>
      <c r="O6" s="323"/>
      <c r="P6" s="324" t="s">
        <v>155</v>
      </c>
      <c r="Q6" s="325"/>
      <c r="R6" s="330"/>
      <c r="S6" s="331"/>
      <c r="T6" s="322">
        <v>1</v>
      </c>
      <c r="U6" s="323"/>
      <c r="V6" s="187">
        <v>1</v>
      </c>
      <c r="W6" s="322">
        <v>2</v>
      </c>
      <c r="X6" s="323"/>
      <c r="Y6" s="195"/>
    </row>
    <row r="7" spans="1:25" ht="17.25" thickBot="1">
      <c r="A7" s="185"/>
      <c r="B7" s="322">
        <v>3</v>
      </c>
      <c r="C7" s="323"/>
      <c r="D7" s="324" t="s">
        <v>156</v>
      </c>
      <c r="E7" s="325"/>
      <c r="F7" s="330"/>
      <c r="G7" s="331"/>
      <c r="H7" s="188"/>
      <c r="I7" s="187">
        <v>1</v>
      </c>
      <c r="J7" s="187">
        <v>1</v>
      </c>
      <c r="K7" s="326"/>
      <c r="L7" s="327"/>
      <c r="N7" s="322">
        <v>3</v>
      </c>
      <c r="O7" s="323"/>
      <c r="P7" s="324" t="s">
        <v>156</v>
      </c>
      <c r="Q7" s="325"/>
      <c r="R7" s="330"/>
      <c r="S7" s="331"/>
      <c r="T7" s="330"/>
      <c r="U7" s="331"/>
      <c r="V7" s="187">
        <v>2</v>
      </c>
      <c r="W7" s="322">
        <v>2</v>
      </c>
      <c r="X7" s="323"/>
      <c r="Y7" s="195"/>
    </row>
    <row r="8" spans="1:25" ht="17.25" thickBot="1">
      <c r="A8" s="185"/>
      <c r="B8" s="322">
        <v>4</v>
      </c>
      <c r="C8" s="323"/>
      <c r="D8" s="324" t="s">
        <v>157</v>
      </c>
      <c r="E8" s="325"/>
      <c r="F8" s="322">
        <v>3</v>
      </c>
      <c r="G8" s="323"/>
      <c r="H8" s="187">
        <v>3</v>
      </c>
      <c r="I8" s="187">
        <v>3</v>
      </c>
      <c r="J8" s="187">
        <v>3</v>
      </c>
      <c r="K8" s="326"/>
      <c r="L8" s="327"/>
      <c r="N8" s="322">
        <v>4</v>
      </c>
      <c r="O8" s="323"/>
      <c r="P8" s="324" t="s">
        <v>157</v>
      </c>
      <c r="Q8" s="325"/>
      <c r="R8" s="322">
        <v>3</v>
      </c>
      <c r="S8" s="323"/>
      <c r="T8" s="322">
        <v>3</v>
      </c>
      <c r="U8" s="323"/>
      <c r="V8" s="187">
        <v>3</v>
      </c>
      <c r="W8" s="322">
        <v>3</v>
      </c>
      <c r="X8" s="323"/>
      <c r="Y8" s="195"/>
    </row>
    <row r="9" spans="1:25" ht="17.25" thickBot="1">
      <c r="A9" s="185"/>
      <c r="B9" s="322">
        <v>5</v>
      </c>
      <c r="C9" s="323"/>
      <c r="D9" s="324" t="s">
        <v>158</v>
      </c>
      <c r="E9" s="325"/>
      <c r="F9" s="322">
        <v>4</v>
      </c>
      <c r="G9" s="323"/>
      <c r="H9" s="187">
        <v>4</v>
      </c>
      <c r="I9" s="187">
        <v>4</v>
      </c>
      <c r="J9" s="187">
        <v>4</v>
      </c>
      <c r="K9" s="326"/>
      <c r="L9" s="327"/>
      <c r="N9" s="322">
        <v>5</v>
      </c>
      <c r="O9" s="323"/>
      <c r="P9" s="324" t="s">
        <v>158</v>
      </c>
      <c r="Q9" s="325"/>
      <c r="R9" s="322">
        <v>4</v>
      </c>
      <c r="S9" s="323"/>
      <c r="T9" s="322">
        <v>4</v>
      </c>
      <c r="U9" s="323"/>
      <c r="V9" s="187">
        <v>4</v>
      </c>
      <c r="W9" s="322">
        <v>5</v>
      </c>
      <c r="X9" s="323"/>
      <c r="Y9" s="195"/>
    </row>
    <row r="10" spans="1:25" ht="17.25" thickBot="1">
      <c r="A10" s="185"/>
      <c r="B10" s="322">
        <v>6</v>
      </c>
      <c r="C10" s="323"/>
      <c r="D10" s="324" t="s">
        <v>159</v>
      </c>
      <c r="E10" s="325"/>
      <c r="F10" s="330"/>
      <c r="G10" s="331"/>
      <c r="H10" s="187">
        <v>1</v>
      </c>
      <c r="I10" s="187">
        <v>1</v>
      </c>
      <c r="J10" s="187">
        <v>1</v>
      </c>
      <c r="K10" s="326"/>
      <c r="L10" s="327"/>
      <c r="N10" s="322">
        <v>6</v>
      </c>
      <c r="O10" s="323"/>
      <c r="P10" s="324" t="s">
        <v>159</v>
      </c>
      <c r="Q10" s="325"/>
      <c r="R10" s="330"/>
      <c r="S10" s="331"/>
      <c r="T10" s="322">
        <v>2</v>
      </c>
      <c r="U10" s="323"/>
      <c r="V10" s="187">
        <v>2</v>
      </c>
      <c r="W10" s="322">
        <v>2</v>
      </c>
      <c r="X10" s="323"/>
      <c r="Y10" s="195"/>
    </row>
    <row r="11" spans="1:25" ht="17.25" thickBot="1">
      <c r="A11" s="185"/>
      <c r="B11" s="322">
        <v>7</v>
      </c>
      <c r="C11" s="323"/>
      <c r="D11" s="324" t="s">
        <v>160</v>
      </c>
      <c r="E11" s="325"/>
      <c r="F11" s="330"/>
      <c r="G11" s="331"/>
      <c r="H11" s="187">
        <v>1</v>
      </c>
      <c r="I11" s="189">
        <v>1</v>
      </c>
      <c r="J11" s="190">
        <v>1</v>
      </c>
      <c r="K11" s="326"/>
      <c r="L11" s="327"/>
      <c r="N11" s="322">
        <v>7</v>
      </c>
      <c r="O11" s="323"/>
      <c r="P11" s="324" t="s">
        <v>160</v>
      </c>
      <c r="Q11" s="325"/>
      <c r="R11" s="330"/>
      <c r="S11" s="331"/>
      <c r="T11" s="322">
        <v>2</v>
      </c>
      <c r="U11" s="323"/>
      <c r="V11" s="187">
        <v>1.5</v>
      </c>
      <c r="W11" s="322">
        <v>1.5</v>
      </c>
      <c r="X11" s="323"/>
      <c r="Y11" s="195"/>
    </row>
    <row r="12" spans="1:25" ht="17.25" thickBot="1">
      <c r="A12" s="185"/>
      <c r="B12" s="322">
        <v>8</v>
      </c>
      <c r="C12" s="323"/>
      <c r="D12" s="324" t="s">
        <v>161</v>
      </c>
      <c r="E12" s="325"/>
      <c r="F12" s="330"/>
      <c r="G12" s="331"/>
      <c r="H12" s="187">
        <v>1</v>
      </c>
      <c r="I12" s="190">
        <v>1</v>
      </c>
      <c r="J12" s="190">
        <v>1</v>
      </c>
      <c r="K12" s="326"/>
      <c r="L12" s="327"/>
      <c r="N12" s="322">
        <v>8</v>
      </c>
      <c r="O12" s="323"/>
      <c r="P12" s="324" t="s">
        <v>161</v>
      </c>
      <c r="Q12" s="325"/>
      <c r="R12" s="330"/>
      <c r="S12" s="331"/>
      <c r="T12" s="322">
        <v>2</v>
      </c>
      <c r="U12" s="323"/>
      <c r="V12" s="187">
        <v>1.5</v>
      </c>
      <c r="W12" s="322">
        <v>1.5</v>
      </c>
      <c r="X12" s="323"/>
      <c r="Y12" s="195"/>
    </row>
    <row r="13" spans="1:25" ht="17.25" thickBot="1">
      <c r="A13" s="185"/>
      <c r="B13" s="322">
        <v>9</v>
      </c>
      <c r="C13" s="323"/>
      <c r="D13" s="324" t="s">
        <v>162</v>
      </c>
      <c r="E13" s="325"/>
      <c r="F13" s="322">
        <v>1</v>
      </c>
      <c r="G13" s="323"/>
      <c r="H13" s="187">
        <v>0.5</v>
      </c>
      <c r="I13" s="187">
        <v>0.5</v>
      </c>
      <c r="J13" s="187">
        <v>0.5</v>
      </c>
      <c r="K13" s="326"/>
      <c r="L13" s="327"/>
      <c r="N13" s="322">
        <v>9</v>
      </c>
      <c r="O13" s="323"/>
      <c r="P13" s="324" t="s">
        <v>162</v>
      </c>
      <c r="Q13" s="325"/>
      <c r="R13" s="322">
        <v>1</v>
      </c>
      <c r="S13" s="323"/>
      <c r="T13" s="322">
        <v>1.5</v>
      </c>
      <c r="U13" s="323"/>
      <c r="V13" s="187">
        <v>1.5</v>
      </c>
      <c r="W13" s="322">
        <v>1</v>
      </c>
      <c r="X13" s="323"/>
      <c r="Y13" s="195"/>
    </row>
    <row r="14" spans="1:25" ht="17.25" thickBot="1">
      <c r="A14" s="185"/>
      <c r="B14" s="322">
        <v>10</v>
      </c>
      <c r="C14" s="323"/>
      <c r="D14" s="324" t="s">
        <v>163</v>
      </c>
      <c r="E14" s="325"/>
      <c r="F14" s="322">
        <v>1</v>
      </c>
      <c r="G14" s="323"/>
      <c r="H14" s="187">
        <v>0.5</v>
      </c>
      <c r="I14" s="187">
        <v>0.5</v>
      </c>
      <c r="J14" s="187">
        <v>0.5</v>
      </c>
      <c r="K14" s="326"/>
      <c r="L14" s="327"/>
      <c r="N14" s="322">
        <v>10</v>
      </c>
      <c r="O14" s="323"/>
      <c r="P14" s="324" t="s">
        <v>163</v>
      </c>
      <c r="Q14" s="325"/>
      <c r="R14" s="322">
        <v>1</v>
      </c>
      <c r="S14" s="323"/>
      <c r="T14" s="322">
        <v>1</v>
      </c>
      <c r="U14" s="323"/>
      <c r="V14" s="187">
        <v>1</v>
      </c>
      <c r="W14" s="322">
        <v>1</v>
      </c>
      <c r="X14" s="323"/>
      <c r="Y14" s="195"/>
    </row>
    <row r="15" spans="1:25" ht="17.25" thickBot="1">
      <c r="A15" s="185"/>
      <c r="B15" s="322">
        <v>11</v>
      </c>
      <c r="C15" s="323"/>
      <c r="D15" s="324" t="s">
        <v>164</v>
      </c>
      <c r="E15" s="325"/>
      <c r="F15" s="322">
        <v>1</v>
      </c>
      <c r="G15" s="323"/>
      <c r="H15" s="187">
        <v>1</v>
      </c>
      <c r="I15" s="187">
        <v>1</v>
      </c>
      <c r="J15" s="187">
        <v>1</v>
      </c>
      <c r="K15" s="326"/>
      <c r="L15" s="327"/>
      <c r="N15" s="322">
        <v>11</v>
      </c>
      <c r="O15" s="323"/>
      <c r="P15" s="324" t="s">
        <v>164</v>
      </c>
      <c r="Q15" s="325"/>
      <c r="R15" s="322">
        <v>1</v>
      </c>
      <c r="S15" s="323"/>
      <c r="T15" s="322">
        <v>2</v>
      </c>
      <c r="U15" s="323"/>
      <c r="V15" s="187">
        <v>2</v>
      </c>
      <c r="W15" s="322">
        <v>2</v>
      </c>
      <c r="X15" s="323"/>
      <c r="Y15" s="195"/>
    </row>
    <row r="16" spans="1:25" ht="17.25" thickBot="1">
      <c r="A16" s="185"/>
      <c r="B16" s="322">
        <v>12</v>
      </c>
      <c r="C16" s="323"/>
      <c r="D16" s="324" t="s">
        <v>165</v>
      </c>
      <c r="E16" s="325"/>
      <c r="F16" s="330"/>
      <c r="G16" s="331"/>
      <c r="H16" s="187">
        <v>0.5</v>
      </c>
      <c r="I16" s="187">
        <v>0.5</v>
      </c>
      <c r="J16" s="187">
        <v>0.5</v>
      </c>
      <c r="K16" s="326"/>
      <c r="L16" s="327"/>
      <c r="N16" s="322">
        <v>12</v>
      </c>
      <c r="O16" s="323"/>
      <c r="P16" s="324" t="s">
        <v>165</v>
      </c>
      <c r="Q16" s="325"/>
      <c r="R16" s="330"/>
      <c r="S16" s="331"/>
      <c r="T16" s="322">
        <v>1</v>
      </c>
      <c r="U16" s="323"/>
      <c r="V16" s="187">
        <v>1</v>
      </c>
      <c r="W16" s="322">
        <v>0.5</v>
      </c>
      <c r="X16" s="323"/>
      <c r="Y16" s="195"/>
    </row>
    <row r="17" spans="1:25" ht="17.25" thickBot="1">
      <c r="A17" s="185"/>
      <c r="B17" s="322">
        <v>13</v>
      </c>
      <c r="C17" s="323"/>
      <c r="D17" s="324" t="s">
        <v>166</v>
      </c>
      <c r="E17" s="325"/>
      <c r="F17" s="330"/>
      <c r="G17" s="331"/>
      <c r="H17" s="187">
        <v>0.5</v>
      </c>
      <c r="I17" s="187">
        <v>0.5</v>
      </c>
      <c r="J17" s="187">
        <v>0.5</v>
      </c>
      <c r="K17" s="326"/>
      <c r="L17" s="327"/>
      <c r="N17" s="322">
        <v>13</v>
      </c>
      <c r="O17" s="323"/>
      <c r="P17" s="324" t="s">
        <v>166</v>
      </c>
      <c r="Q17" s="325"/>
      <c r="R17" s="330"/>
      <c r="S17" s="331"/>
      <c r="T17" s="322">
        <v>1</v>
      </c>
      <c r="U17" s="323"/>
      <c r="V17" s="187">
        <v>1</v>
      </c>
      <c r="W17" s="322">
        <v>0.5</v>
      </c>
      <c r="X17" s="323"/>
      <c r="Y17" s="195"/>
    </row>
    <row r="18" spans="1:25" ht="17.25" thickBot="1">
      <c r="A18" s="185"/>
      <c r="B18" s="322">
        <v>14</v>
      </c>
      <c r="C18" s="323"/>
      <c r="D18" s="324" t="s">
        <v>167</v>
      </c>
      <c r="E18" s="325"/>
      <c r="F18" s="322">
        <v>1</v>
      </c>
      <c r="G18" s="323"/>
      <c r="H18" s="187">
        <v>1</v>
      </c>
      <c r="I18" s="187">
        <v>1</v>
      </c>
      <c r="J18" s="187">
        <v>1</v>
      </c>
      <c r="K18" s="326"/>
      <c r="L18" s="327"/>
      <c r="N18" s="322">
        <v>14</v>
      </c>
      <c r="O18" s="323"/>
      <c r="P18" s="324" t="s">
        <v>167</v>
      </c>
      <c r="Q18" s="325"/>
      <c r="R18" s="322">
        <v>2</v>
      </c>
      <c r="S18" s="323"/>
      <c r="T18" s="322">
        <v>2</v>
      </c>
      <c r="U18" s="323"/>
      <c r="V18" s="187">
        <v>2</v>
      </c>
      <c r="W18" s="322">
        <v>2</v>
      </c>
      <c r="X18" s="323"/>
      <c r="Y18" s="195"/>
    </row>
    <row r="19" spans="1:25" ht="17.25" thickBot="1">
      <c r="A19" s="185"/>
      <c r="B19" s="322">
        <v>15</v>
      </c>
      <c r="C19" s="323"/>
      <c r="D19" s="324" t="s">
        <v>168</v>
      </c>
      <c r="E19" s="325"/>
      <c r="F19" s="322">
        <v>2</v>
      </c>
      <c r="G19" s="323"/>
      <c r="H19" s="188"/>
      <c r="I19" s="188"/>
      <c r="J19" s="188"/>
      <c r="K19" s="326"/>
      <c r="L19" s="327"/>
      <c r="N19" s="322">
        <v>15</v>
      </c>
      <c r="O19" s="323"/>
      <c r="P19" s="324" t="s">
        <v>168</v>
      </c>
      <c r="Q19" s="325"/>
      <c r="R19" s="322">
        <v>2</v>
      </c>
      <c r="S19" s="323"/>
      <c r="T19" s="330"/>
      <c r="U19" s="331"/>
      <c r="V19" s="188"/>
      <c r="W19" s="330"/>
      <c r="X19" s="331"/>
      <c r="Y19" s="195"/>
    </row>
    <row r="20" spans="1:25" ht="17.25" thickBot="1">
      <c r="A20" s="185"/>
      <c r="B20" s="322">
        <v>16</v>
      </c>
      <c r="C20" s="323"/>
      <c r="D20" s="324" t="s">
        <v>169</v>
      </c>
      <c r="E20" s="325"/>
      <c r="F20" s="322">
        <v>4</v>
      </c>
      <c r="G20" s="323"/>
      <c r="H20" s="188"/>
      <c r="I20" s="188"/>
      <c r="J20" s="188"/>
      <c r="K20" s="326"/>
      <c r="L20" s="327"/>
      <c r="N20" s="322">
        <v>16</v>
      </c>
      <c r="O20" s="323"/>
      <c r="P20" s="324" t="s">
        <v>169</v>
      </c>
      <c r="Q20" s="325"/>
      <c r="R20" s="322">
        <v>4</v>
      </c>
      <c r="S20" s="323"/>
      <c r="T20" s="330"/>
      <c r="U20" s="331"/>
      <c r="V20" s="188"/>
      <c r="W20" s="330"/>
      <c r="X20" s="331"/>
      <c r="Y20" s="195"/>
    </row>
    <row r="21" spans="1:25" ht="17.25" thickBot="1">
      <c r="A21" s="185"/>
      <c r="B21" s="322">
        <v>17</v>
      </c>
      <c r="C21" s="323"/>
      <c r="D21" s="324" t="s">
        <v>170</v>
      </c>
      <c r="E21" s="325"/>
      <c r="F21" s="322">
        <v>2</v>
      </c>
      <c r="G21" s="323"/>
      <c r="H21" s="188"/>
      <c r="I21" s="188"/>
      <c r="J21" s="188"/>
      <c r="K21" s="326"/>
      <c r="L21" s="327"/>
      <c r="N21" s="322">
        <v>17</v>
      </c>
      <c r="O21" s="323"/>
      <c r="P21" s="324" t="s">
        <v>170</v>
      </c>
      <c r="Q21" s="325"/>
      <c r="R21" s="322">
        <v>3</v>
      </c>
      <c r="S21" s="323"/>
      <c r="T21" s="330"/>
      <c r="U21" s="331"/>
      <c r="V21" s="188"/>
      <c r="W21" s="330"/>
      <c r="X21" s="331"/>
      <c r="Y21" s="195"/>
    </row>
    <row r="22" spans="1:25" ht="17.25" thickBot="1">
      <c r="A22" s="185"/>
      <c r="B22" s="322">
        <v>18</v>
      </c>
      <c r="C22" s="323"/>
      <c r="D22" s="324" t="s">
        <v>171</v>
      </c>
      <c r="E22" s="325"/>
      <c r="F22" s="322">
        <v>1</v>
      </c>
      <c r="G22" s="323"/>
      <c r="H22" s="188"/>
      <c r="I22" s="188"/>
      <c r="J22" s="188"/>
      <c r="K22" s="326"/>
      <c r="L22" s="327"/>
      <c r="N22" s="322">
        <v>18</v>
      </c>
      <c r="O22" s="323"/>
      <c r="P22" s="324" t="s">
        <v>171</v>
      </c>
      <c r="Q22" s="325"/>
      <c r="R22" s="322">
        <v>3</v>
      </c>
      <c r="S22" s="323"/>
      <c r="T22" s="330"/>
      <c r="U22" s="331"/>
      <c r="V22" s="188"/>
      <c r="W22" s="330"/>
      <c r="X22" s="331"/>
      <c r="Y22" s="195"/>
    </row>
    <row r="23" spans="1:25" ht="17.25" thickBot="1">
      <c r="A23" s="185"/>
      <c r="B23" s="322">
        <v>19</v>
      </c>
      <c r="C23" s="323"/>
      <c r="D23" s="324" t="s">
        <v>172</v>
      </c>
      <c r="E23" s="325"/>
      <c r="F23" s="322"/>
      <c r="G23" s="323"/>
      <c r="H23" s="191"/>
      <c r="I23" s="191"/>
      <c r="J23" s="191"/>
      <c r="K23" s="326"/>
      <c r="L23" s="327"/>
      <c r="N23" s="322">
        <v>19</v>
      </c>
      <c r="O23" s="323"/>
      <c r="P23" s="324" t="s">
        <v>172</v>
      </c>
      <c r="Q23" s="325"/>
      <c r="R23" s="322">
        <v>1</v>
      </c>
      <c r="S23" s="323"/>
      <c r="T23" s="346"/>
      <c r="U23" s="347"/>
      <c r="V23" s="191"/>
      <c r="W23" s="346"/>
      <c r="X23" s="347"/>
      <c r="Y23" s="195"/>
    </row>
    <row r="24" spans="1:25" ht="17.25" thickBot="1">
      <c r="A24" s="185"/>
      <c r="B24" s="332" t="s">
        <v>173</v>
      </c>
      <c r="C24" s="333"/>
      <c r="D24" s="333"/>
      <c r="E24" s="334"/>
      <c r="F24" s="332">
        <v>24</v>
      </c>
      <c r="G24" s="334"/>
      <c r="H24" s="192">
        <v>19</v>
      </c>
      <c r="I24" s="193">
        <v>20</v>
      </c>
      <c r="J24" s="192">
        <v>20</v>
      </c>
      <c r="K24" s="335">
        <v>81</v>
      </c>
      <c r="L24" s="336"/>
      <c r="N24" s="332" t="s">
        <v>173</v>
      </c>
      <c r="O24" s="333"/>
      <c r="P24" s="333"/>
      <c r="Q24" s="334"/>
      <c r="R24" s="332">
        <v>29</v>
      </c>
      <c r="S24" s="334"/>
      <c r="T24" s="332">
        <v>26.5</v>
      </c>
      <c r="U24" s="334"/>
      <c r="V24" s="192">
        <v>27.5</v>
      </c>
      <c r="W24" s="332">
        <v>28</v>
      </c>
      <c r="X24" s="334"/>
      <c r="Y24" s="192">
        <v>111</v>
      </c>
    </row>
    <row r="25" spans="1:25" ht="16.5" customHeight="1">
      <c r="A25" s="337" t="s">
        <v>174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</row>
    <row r="26" spans="1:25" ht="16.5" customHeight="1">
      <c r="A26" s="337" t="s">
        <v>175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</row>
    <row r="27" spans="1:25">
      <c r="A27" s="338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</row>
    <row r="28" spans="1:25" ht="33">
      <c r="A28" s="339" t="s">
        <v>148</v>
      </c>
      <c r="B28" s="339"/>
      <c r="C28" s="339" t="s">
        <v>149</v>
      </c>
      <c r="D28" s="339"/>
      <c r="E28" s="339" t="s">
        <v>150</v>
      </c>
      <c r="F28" s="339"/>
      <c r="G28" s="339" t="s">
        <v>151</v>
      </c>
      <c r="H28" s="339"/>
      <c r="I28" s="197" t="s">
        <v>152</v>
      </c>
      <c r="J28" s="339" t="s">
        <v>153</v>
      </c>
      <c r="K28" s="339"/>
      <c r="L28" s="197" t="s">
        <v>22</v>
      </c>
    </row>
    <row r="29" spans="1:25" ht="16.5">
      <c r="A29" s="340">
        <v>1</v>
      </c>
      <c r="B29" s="340"/>
      <c r="C29" s="341" t="s">
        <v>154</v>
      </c>
      <c r="D29" s="341"/>
      <c r="E29" s="340">
        <v>4</v>
      </c>
      <c r="F29" s="340"/>
      <c r="G29" s="340">
        <v>4</v>
      </c>
      <c r="H29" s="340"/>
      <c r="I29" s="198">
        <v>4</v>
      </c>
      <c r="J29" s="340">
        <v>4</v>
      </c>
      <c r="K29" s="340"/>
      <c r="L29" s="199"/>
    </row>
    <row r="30" spans="1:25" ht="16.5">
      <c r="A30" s="340">
        <v>2</v>
      </c>
      <c r="B30" s="340"/>
      <c r="C30" s="341" t="s">
        <v>155</v>
      </c>
      <c r="D30" s="341"/>
      <c r="E30" s="342"/>
      <c r="F30" s="342"/>
      <c r="G30" s="340">
        <v>1</v>
      </c>
      <c r="H30" s="340"/>
      <c r="I30" s="198">
        <v>1</v>
      </c>
      <c r="J30" s="340">
        <v>2</v>
      </c>
      <c r="K30" s="340"/>
      <c r="L30" s="199"/>
    </row>
    <row r="31" spans="1:25" ht="16.5">
      <c r="A31" s="340">
        <v>3</v>
      </c>
      <c r="B31" s="340"/>
      <c r="C31" s="341" t="s">
        <v>156</v>
      </c>
      <c r="D31" s="341"/>
      <c r="E31" s="342"/>
      <c r="F31" s="342"/>
      <c r="G31" s="342"/>
      <c r="H31" s="342"/>
      <c r="I31" s="198">
        <v>2</v>
      </c>
      <c r="J31" s="340">
        <v>2</v>
      </c>
      <c r="K31" s="340"/>
      <c r="L31" s="199"/>
    </row>
    <row r="32" spans="1:25" ht="16.5">
      <c r="A32" s="340">
        <v>4</v>
      </c>
      <c r="B32" s="340"/>
      <c r="C32" s="341" t="s">
        <v>157</v>
      </c>
      <c r="D32" s="341"/>
      <c r="E32" s="340">
        <v>3</v>
      </c>
      <c r="F32" s="340"/>
      <c r="G32" s="340">
        <v>3</v>
      </c>
      <c r="H32" s="340"/>
      <c r="I32" s="198">
        <v>3</v>
      </c>
      <c r="J32" s="340">
        <v>3</v>
      </c>
      <c r="K32" s="340"/>
      <c r="L32" s="199"/>
    </row>
    <row r="33" spans="1:12" ht="16.5">
      <c r="A33" s="340">
        <v>5</v>
      </c>
      <c r="B33" s="340"/>
      <c r="C33" s="341" t="s">
        <v>158</v>
      </c>
      <c r="D33" s="341"/>
      <c r="E33" s="340">
        <v>4</v>
      </c>
      <c r="F33" s="340"/>
      <c r="G33" s="340">
        <v>4</v>
      </c>
      <c r="H33" s="340"/>
      <c r="I33" s="198">
        <v>4</v>
      </c>
      <c r="J33" s="340">
        <v>5</v>
      </c>
      <c r="K33" s="340"/>
      <c r="L33" s="199"/>
    </row>
    <row r="34" spans="1:12" ht="16.5">
      <c r="A34" s="340">
        <v>6</v>
      </c>
      <c r="B34" s="340"/>
      <c r="C34" s="341" t="s">
        <v>159</v>
      </c>
      <c r="D34" s="341"/>
      <c r="E34" s="342"/>
      <c r="F34" s="342"/>
      <c r="G34" s="340">
        <v>2</v>
      </c>
      <c r="H34" s="340"/>
      <c r="I34" s="198">
        <v>2</v>
      </c>
      <c r="J34" s="340">
        <v>2</v>
      </c>
      <c r="K34" s="340"/>
      <c r="L34" s="199"/>
    </row>
    <row r="35" spans="1:12" ht="16.5">
      <c r="A35" s="340">
        <v>7</v>
      </c>
      <c r="B35" s="340"/>
      <c r="C35" s="341" t="s">
        <v>160</v>
      </c>
      <c r="D35" s="341"/>
      <c r="E35" s="342"/>
      <c r="F35" s="342"/>
      <c r="G35" s="340">
        <v>2</v>
      </c>
      <c r="H35" s="340"/>
      <c r="I35" s="198">
        <v>1.5</v>
      </c>
      <c r="J35" s="340">
        <v>1.5</v>
      </c>
      <c r="K35" s="340"/>
      <c r="L35" s="199"/>
    </row>
    <row r="36" spans="1:12" ht="16.5">
      <c r="A36" s="340">
        <v>8</v>
      </c>
      <c r="B36" s="340"/>
      <c r="C36" s="341" t="s">
        <v>161</v>
      </c>
      <c r="D36" s="341"/>
      <c r="E36" s="342"/>
      <c r="F36" s="342"/>
      <c r="G36" s="340">
        <v>2</v>
      </c>
      <c r="H36" s="340"/>
      <c r="I36" s="198">
        <v>1.5</v>
      </c>
      <c r="J36" s="340">
        <v>1.5</v>
      </c>
      <c r="K36" s="340"/>
      <c r="L36" s="199"/>
    </row>
    <row r="37" spans="1:12" ht="16.5">
      <c r="A37" s="340">
        <v>9</v>
      </c>
      <c r="B37" s="340"/>
      <c r="C37" s="341" t="s">
        <v>162</v>
      </c>
      <c r="D37" s="341"/>
      <c r="E37" s="340">
        <v>1</v>
      </c>
      <c r="F37" s="340"/>
      <c r="G37" s="340">
        <v>1.5</v>
      </c>
      <c r="H37" s="340"/>
      <c r="I37" s="198">
        <v>1.5</v>
      </c>
      <c r="J37" s="340">
        <v>1</v>
      </c>
      <c r="K37" s="340"/>
      <c r="L37" s="199"/>
    </row>
    <row r="38" spans="1:12" ht="16.5">
      <c r="A38" s="340">
        <v>10</v>
      </c>
      <c r="B38" s="340"/>
      <c r="C38" s="341" t="s">
        <v>163</v>
      </c>
      <c r="D38" s="341"/>
      <c r="E38" s="340">
        <v>1</v>
      </c>
      <c r="F38" s="340"/>
      <c r="G38" s="340">
        <v>1</v>
      </c>
      <c r="H38" s="340"/>
      <c r="I38" s="198">
        <v>1</v>
      </c>
      <c r="J38" s="340">
        <v>1</v>
      </c>
      <c r="K38" s="340"/>
      <c r="L38" s="199"/>
    </row>
    <row r="39" spans="1:12" ht="16.5">
      <c r="A39" s="340">
        <v>11</v>
      </c>
      <c r="B39" s="340"/>
      <c r="C39" s="341" t="s">
        <v>164</v>
      </c>
      <c r="D39" s="341"/>
      <c r="E39" s="340">
        <v>1</v>
      </c>
      <c r="F39" s="340"/>
      <c r="G39" s="340">
        <v>2</v>
      </c>
      <c r="H39" s="340"/>
      <c r="I39" s="198">
        <v>2</v>
      </c>
      <c r="J39" s="340">
        <v>2</v>
      </c>
      <c r="K39" s="340"/>
      <c r="L39" s="199"/>
    </row>
    <row r="40" spans="1:12" ht="16.5">
      <c r="A40" s="340">
        <v>12</v>
      </c>
      <c r="B40" s="340"/>
      <c r="C40" s="341" t="s">
        <v>165</v>
      </c>
      <c r="D40" s="341"/>
      <c r="E40" s="342"/>
      <c r="F40" s="342"/>
      <c r="G40" s="340">
        <v>1</v>
      </c>
      <c r="H40" s="340"/>
      <c r="I40" s="198">
        <v>1</v>
      </c>
      <c r="J40" s="340">
        <v>0.5</v>
      </c>
      <c r="K40" s="340"/>
      <c r="L40" s="199"/>
    </row>
    <row r="41" spans="1:12" ht="16.5">
      <c r="A41" s="340">
        <v>13</v>
      </c>
      <c r="B41" s="340"/>
      <c r="C41" s="341" t="s">
        <v>166</v>
      </c>
      <c r="D41" s="341"/>
      <c r="E41" s="342"/>
      <c r="F41" s="342"/>
      <c r="G41" s="340">
        <v>1</v>
      </c>
      <c r="H41" s="340"/>
      <c r="I41" s="198">
        <v>1</v>
      </c>
      <c r="J41" s="340">
        <v>0.5</v>
      </c>
      <c r="K41" s="340"/>
      <c r="L41" s="199"/>
    </row>
    <row r="42" spans="1:12" ht="16.5">
      <c r="A42" s="340">
        <v>14</v>
      </c>
      <c r="B42" s="340"/>
      <c r="C42" s="341" t="s">
        <v>167</v>
      </c>
      <c r="D42" s="341"/>
      <c r="E42" s="340">
        <v>2</v>
      </c>
      <c r="F42" s="340"/>
      <c r="G42" s="340">
        <v>2</v>
      </c>
      <c r="H42" s="340"/>
      <c r="I42" s="198">
        <v>2</v>
      </c>
      <c r="J42" s="340">
        <v>2</v>
      </c>
      <c r="K42" s="340"/>
      <c r="L42" s="199"/>
    </row>
    <row r="43" spans="1:12" ht="16.5">
      <c r="A43" s="340">
        <v>15</v>
      </c>
      <c r="B43" s="340"/>
      <c r="C43" s="341" t="s">
        <v>168</v>
      </c>
      <c r="D43" s="341"/>
      <c r="E43" s="340">
        <v>2</v>
      </c>
      <c r="F43" s="340"/>
      <c r="G43" s="342"/>
      <c r="H43" s="342"/>
      <c r="I43" s="200"/>
      <c r="J43" s="342"/>
      <c r="K43" s="342"/>
      <c r="L43" s="199"/>
    </row>
    <row r="44" spans="1:12" ht="16.5">
      <c r="A44" s="340">
        <v>16</v>
      </c>
      <c r="B44" s="340"/>
      <c r="C44" s="341" t="s">
        <v>169</v>
      </c>
      <c r="D44" s="341"/>
      <c r="E44" s="340">
        <v>4</v>
      </c>
      <c r="F44" s="340"/>
      <c r="G44" s="342"/>
      <c r="H44" s="342"/>
      <c r="I44" s="200"/>
      <c r="J44" s="342"/>
      <c r="K44" s="342"/>
      <c r="L44" s="199"/>
    </row>
    <row r="45" spans="1:12" ht="16.5">
      <c r="A45" s="340">
        <v>17</v>
      </c>
      <c r="B45" s="340"/>
      <c r="C45" s="341" t="s">
        <v>170</v>
      </c>
      <c r="D45" s="341"/>
      <c r="E45" s="340">
        <v>3</v>
      </c>
      <c r="F45" s="340"/>
      <c r="G45" s="342"/>
      <c r="H45" s="342"/>
      <c r="I45" s="200"/>
      <c r="J45" s="342"/>
      <c r="K45" s="342"/>
      <c r="L45" s="199"/>
    </row>
    <row r="46" spans="1:12" ht="16.5">
      <c r="A46" s="340">
        <v>18</v>
      </c>
      <c r="B46" s="340"/>
      <c r="C46" s="341" t="s">
        <v>171</v>
      </c>
      <c r="D46" s="341"/>
      <c r="E46" s="340">
        <v>3</v>
      </c>
      <c r="F46" s="340"/>
      <c r="G46" s="342"/>
      <c r="H46" s="342"/>
      <c r="I46" s="200"/>
      <c r="J46" s="342"/>
      <c r="K46" s="342"/>
      <c r="L46" s="199"/>
    </row>
    <row r="47" spans="1:12" ht="16.5">
      <c r="A47" s="340">
        <v>19</v>
      </c>
      <c r="B47" s="340"/>
      <c r="C47" s="341" t="s">
        <v>172</v>
      </c>
      <c r="D47" s="341"/>
      <c r="E47" s="340">
        <v>1</v>
      </c>
      <c r="F47" s="340"/>
      <c r="G47" s="342"/>
      <c r="H47" s="342"/>
      <c r="I47" s="200"/>
      <c r="J47" s="342"/>
      <c r="K47" s="342"/>
      <c r="L47" s="199"/>
    </row>
    <row r="48" spans="1:12" ht="16.5">
      <c r="A48" s="345" t="s">
        <v>173</v>
      </c>
      <c r="B48" s="345"/>
      <c r="C48" s="345"/>
      <c r="D48" s="345"/>
      <c r="E48" s="345">
        <v>29</v>
      </c>
      <c r="F48" s="345"/>
      <c r="G48" s="345">
        <v>26.5</v>
      </c>
      <c r="H48" s="345"/>
      <c r="I48" s="201">
        <v>27.5</v>
      </c>
      <c r="J48" s="345">
        <v>28</v>
      </c>
      <c r="K48" s="345"/>
      <c r="L48" s="201">
        <v>111</v>
      </c>
    </row>
    <row r="49" spans="1:12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</row>
    <row r="51" spans="1:12" ht="18.75">
      <c r="A51" s="196"/>
    </row>
    <row r="52" spans="1:12" ht="18.75">
      <c r="A52" s="196" t="s">
        <v>176</v>
      </c>
    </row>
  </sheetData>
  <mergeCells count="303">
    <mergeCell ref="N24:Q24"/>
    <mergeCell ref="R24:S24"/>
    <mergeCell ref="T24:U24"/>
    <mergeCell ref="W24:X24"/>
    <mergeCell ref="N22:O22"/>
    <mergeCell ref="P22:Q22"/>
    <mergeCell ref="R22:S22"/>
    <mergeCell ref="T22:U22"/>
    <mergeCell ref="W22:X22"/>
    <mergeCell ref="N23:O23"/>
    <mergeCell ref="P23:Q23"/>
    <mergeCell ref="R23:S23"/>
    <mergeCell ref="T23:U23"/>
    <mergeCell ref="W23:X23"/>
    <mergeCell ref="N20:O20"/>
    <mergeCell ref="P20:Q20"/>
    <mergeCell ref="R20:S20"/>
    <mergeCell ref="T20:U20"/>
    <mergeCell ref="W20:X20"/>
    <mergeCell ref="N21:O21"/>
    <mergeCell ref="P21:Q21"/>
    <mergeCell ref="R21:S21"/>
    <mergeCell ref="T21:U21"/>
    <mergeCell ref="W21:X21"/>
    <mergeCell ref="N18:O18"/>
    <mergeCell ref="P18:Q18"/>
    <mergeCell ref="R18:S18"/>
    <mergeCell ref="T18:U18"/>
    <mergeCell ref="W18:X18"/>
    <mergeCell ref="N19:O19"/>
    <mergeCell ref="P19:Q19"/>
    <mergeCell ref="R19:S19"/>
    <mergeCell ref="T19:U19"/>
    <mergeCell ref="W19:X19"/>
    <mergeCell ref="N16:O16"/>
    <mergeCell ref="P16:Q16"/>
    <mergeCell ref="R16:S16"/>
    <mergeCell ref="T16:U16"/>
    <mergeCell ref="W16:X16"/>
    <mergeCell ref="N17:O17"/>
    <mergeCell ref="P17:Q17"/>
    <mergeCell ref="R17:S17"/>
    <mergeCell ref="T17:U17"/>
    <mergeCell ref="W17:X17"/>
    <mergeCell ref="N14:O14"/>
    <mergeCell ref="P14:Q14"/>
    <mergeCell ref="R14:S14"/>
    <mergeCell ref="T14:U14"/>
    <mergeCell ref="W14:X14"/>
    <mergeCell ref="N15:O15"/>
    <mergeCell ref="P15:Q15"/>
    <mergeCell ref="R15:S15"/>
    <mergeCell ref="T15:U15"/>
    <mergeCell ref="W15:X15"/>
    <mergeCell ref="N12:O12"/>
    <mergeCell ref="P12:Q12"/>
    <mergeCell ref="R12:S12"/>
    <mergeCell ref="T12:U12"/>
    <mergeCell ref="W12:X12"/>
    <mergeCell ref="N13:O13"/>
    <mergeCell ref="P13:Q13"/>
    <mergeCell ref="R13:S13"/>
    <mergeCell ref="T13:U13"/>
    <mergeCell ref="W13:X13"/>
    <mergeCell ref="N10:O10"/>
    <mergeCell ref="P10:Q10"/>
    <mergeCell ref="R10:S10"/>
    <mergeCell ref="T10:U10"/>
    <mergeCell ref="W10:X10"/>
    <mergeCell ref="N11:O11"/>
    <mergeCell ref="P11:Q11"/>
    <mergeCell ref="R11:S11"/>
    <mergeCell ref="T11:U11"/>
    <mergeCell ref="W11:X11"/>
    <mergeCell ref="N8:O8"/>
    <mergeCell ref="P8:Q8"/>
    <mergeCell ref="R8:S8"/>
    <mergeCell ref="T8:U8"/>
    <mergeCell ref="W8:X8"/>
    <mergeCell ref="N9:O9"/>
    <mergeCell ref="P9:Q9"/>
    <mergeCell ref="R9:S9"/>
    <mergeCell ref="T9:U9"/>
    <mergeCell ref="W9:X9"/>
    <mergeCell ref="N6:O6"/>
    <mergeCell ref="P6:Q6"/>
    <mergeCell ref="R6:S6"/>
    <mergeCell ref="T6:U6"/>
    <mergeCell ref="W6:X6"/>
    <mergeCell ref="N7:O7"/>
    <mergeCell ref="P7:Q7"/>
    <mergeCell ref="R7:S7"/>
    <mergeCell ref="T7:U7"/>
    <mergeCell ref="W7:X7"/>
    <mergeCell ref="T4:U4"/>
    <mergeCell ref="W4:X4"/>
    <mergeCell ref="N5:O5"/>
    <mergeCell ref="P5:Q5"/>
    <mergeCell ref="R5:S5"/>
    <mergeCell ref="T5:U5"/>
    <mergeCell ref="W5:X5"/>
    <mergeCell ref="A48:D48"/>
    <mergeCell ref="E48:F48"/>
    <mergeCell ref="G48:H48"/>
    <mergeCell ref="J48:K48"/>
    <mergeCell ref="A47:B47"/>
    <mergeCell ref="C47:D47"/>
    <mergeCell ref="E47:F47"/>
    <mergeCell ref="G47:H47"/>
    <mergeCell ref="J47:K47"/>
    <mergeCell ref="G42:H42"/>
    <mergeCell ref="J42:K42"/>
    <mergeCell ref="A43:B43"/>
    <mergeCell ref="C43:D43"/>
    <mergeCell ref="E43:F43"/>
    <mergeCell ref="G43:H43"/>
    <mergeCell ref="J43:K43"/>
    <mergeCell ref="A40:B40"/>
    <mergeCell ref="N1:Y1"/>
    <mergeCell ref="N2:Y2"/>
    <mergeCell ref="N3:Y3"/>
    <mergeCell ref="N4:O4"/>
    <mergeCell ref="P4:Q4"/>
    <mergeCell ref="R4:S4"/>
    <mergeCell ref="A46:B46"/>
    <mergeCell ref="C46:D46"/>
    <mergeCell ref="E46:F46"/>
    <mergeCell ref="G46:H46"/>
    <mergeCell ref="J46:K46"/>
    <mergeCell ref="A44:B44"/>
    <mergeCell ref="C44:D44"/>
    <mergeCell ref="E44:F44"/>
    <mergeCell ref="G44:H44"/>
    <mergeCell ref="J44:K44"/>
    <mergeCell ref="A45:B45"/>
    <mergeCell ref="C45:D45"/>
    <mergeCell ref="E45:F45"/>
    <mergeCell ref="G45:H45"/>
    <mergeCell ref="J45:K45"/>
    <mergeCell ref="A42:B42"/>
    <mergeCell ref="C42:D42"/>
    <mergeCell ref="E42:F42"/>
    <mergeCell ref="C40:D40"/>
    <mergeCell ref="E40:F40"/>
    <mergeCell ref="G40:H40"/>
    <mergeCell ref="J40:K40"/>
    <mergeCell ref="A41:B41"/>
    <mergeCell ref="C41:D41"/>
    <mergeCell ref="E41:F41"/>
    <mergeCell ref="G41:H41"/>
    <mergeCell ref="J41:K41"/>
    <mergeCell ref="A38:B38"/>
    <mergeCell ref="C38:D38"/>
    <mergeCell ref="E38:F38"/>
    <mergeCell ref="G38:H38"/>
    <mergeCell ref="J38:K38"/>
    <mergeCell ref="A39:B39"/>
    <mergeCell ref="C39:D39"/>
    <mergeCell ref="E39:F39"/>
    <mergeCell ref="G39:H39"/>
    <mergeCell ref="J39:K39"/>
    <mergeCell ref="A36:B36"/>
    <mergeCell ref="C36:D36"/>
    <mergeCell ref="E36:F36"/>
    <mergeCell ref="G36:H36"/>
    <mergeCell ref="J36:K36"/>
    <mergeCell ref="A37:B37"/>
    <mergeCell ref="C37:D37"/>
    <mergeCell ref="E37:F37"/>
    <mergeCell ref="G37:H37"/>
    <mergeCell ref="J37:K37"/>
    <mergeCell ref="A34:B34"/>
    <mergeCell ref="C34:D34"/>
    <mergeCell ref="E34:F34"/>
    <mergeCell ref="G34:H34"/>
    <mergeCell ref="J34:K34"/>
    <mergeCell ref="A35:B35"/>
    <mergeCell ref="C35:D35"/>
    <mergeCell ref="E35:F35"/>
    <mergeCell ref="G35:H35"/>
    <mergeCell ref="J35:K35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B24:E24"/>
    <mergeCell ref="F24:G24"/>
    <mergeCell ref="K24:L24"/>
    <mergeCell ref="A25:L25"/>
    <mergeCell ref="A26:L26"/>
    <mergeCell ref="A27:L27"/>
    <mergeCell ref="B22:C22"/>
    <mergeCell ref="D22:E22"/>
    <mergeCell ref="F22:G22"/>
    <mergeCell ref="K22:L22"/>
    <mergeCell ref="B23:C23"/>
    <mergeCell ref="D23:E23"/>
    <mergeCell ref="F23:G23"/>
    <mergeCell ref="K23:L23"/>
    <mergeCell ref="B20:C20"/>
    <mergeCell ref="D20:E20"/>
    <mergeCell ref="F20:G20"/>
    <mergeCell ref="K20:L20"/>
    <mergeCell ref="B21:C21"/>
    <mergeCell ref="D21:E21"/>
    <mergeCell ref="F21:G21"/>
    <mergeCell ref="K21:L21"/>
    <mergeCell ref="B18:C18"/>
    <mergeCell ref="D18:E18"/>
    <mergeCell ref="F18:G18"/>
    <mergeCell ref="K18:L18"/>
    <mergeCell ref="B19:C19"/>
    <mergeCell ref="D19:E19"/>
    <mergeCell ref="F19:G19"/>
    <mergeCell ref="K19:L19"/>
    <mergeCell ref="B16:C16"/>
    <mergeCell ref="D16:E16"/>
    <mergeCell ref="F16:G16"/>
    <mergeCell ref="K16:L16"/>
    <mergeCell ref="B17:C17"/>
    <mergeCell ref="D17:E17"/>
    <mergeCell ref="F17:G17"/>
    <mergeCell ref="K17:L17"/>
    <mergeCell ref="B14:C14"/>
    <mergeCell ref="D14:E14"/>
    <mergeCell ref="F14:G14"/>
    <mergeCell ref="K14:L14"/>
    <mergeCell ref="B15:C15"/>
    <mergeCell ref="D15:E15"/>
    <mergeCell ref="F15:G15"/>
    <mergeCell ref="K15:L15"/>
    <mergeCell ref="B12:C12"/>
    <mergeCell ref="D12:E12"/>
    <mergeCell ref="F12:G12"/>
    <mergeCell ref="K12:L12"/>
    <mergeCell ref="B13:C13"/>
    <mergeCell ref="D13:E13"/>
    <mergeCell ref="F13:G13"/>
    <mergeCell ref="K13:L13"/>
    <mergeCell ref="B10:C10"/>
    <mergeCell ref="D10:E10"/>
    <mergeCell ref="F10:G10"/>
    <mergeCell ref="K10:L10"/>
    <mergeCell ref="B11:C11"/>
    <mergeCell ref="D11:E11"/>
    <mergeCell ref="F11:G11"/>
    <mergeCell ref="K11:L11"/>
    <mergeCell ref="B8:C8"/>
    <mergeCell ref="D8:E8"/>
    <mergeCell ref="F8:G8"/>
    <mergeCell ref="K8:L8"/>
    <mergeCell ref="B9:C9"/>
    <mergeCell ref="D9:E9"/>
    <mergeCell ref="F9:G9"/>
    <mergeCell ref="K9:L9"/>
    <mergeCell ref="B6:C6"/>
    <mergeCell ref="D6:E6"/>
    <mergeCell ref="F6:G6"/>
    <mergeCell ref="K6:L6"/>
    <mergeCell ref="B7:C7"/>
    <mergeCell ref="D7:E7"/>
    <mergeCell ref="F7:G7"/>
    <mergeCell ref="K7:L7"/>
    <mergeCell ref="B4:C4"/>
    <mergeCell ref="D4:E4"/>
    <mergeCell ref="F4:G4"/>
    <mergeCell ref="K4:L4"/>
    <mergeCell ref="B5:C5"/>
    <mergeCell ref="D5:E5"/>
    <mergeCell ref="F5:G5"/>
    <mergeCell ref="K5:L5"/>
    <mergeCell ref="B1:L1"/>
    <mergeCell ref="B2:L2"/>
    <mergeCell ref="B3:C3"/>
    <mergeCell ref="D3:E3"/>
    <mergeCell ref="F3:G3"/>
    <mergeCell ref="K3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PCLĐ HKI 21_22</vt:lpstr>
      <vt:lpstr>TKB_TTHKI</vt:lpstr>
      <vt:lpstr>PCD_Truc Tuyến</vt:lpstr>
      <vt:lpstr>So tiết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</dc:creator>
  <cp:lastModifiedBy>NGHIEP</cp:lastModifiedBy>
  <cp:lastPrinted>2021-08-23T12:37:44Z</cp:lastPrinted>
  <dcterms:created xsi:type="dcterms:W3CDTF">2016-12-02T22:49:56Z</dcterms:created>
  <dcterms:modified xsi:type="dcterms:W3CDTF">2021-09-29T08:15:10Z</dcterms:modified>
</cp:coreProperties>
</file>